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80" windowWidth="14580" windowHeight="6990" tabRatio="906"/>
  </bookViews>
  <sheets>
    <sheet name="واحد" sheetId="58" r:id="rId1"/>
    <sheet name="دانشجو" sheetId="56" r:id="rId2"/>
    <sheet name="نیرو" sheetId="57" r:id="rId3"/>
  </sheets>
  <definedNames>
    <definedName name="_xlnm.Print_Area" localSheetId="1">دانشجو!$1:$26</definedName>
    <definedName name="_xlnm.Print_Area" localSheetId="2">نیرو!$A$1:$P$37</definedName>
  </definedNames>
  <calcPr calcId="144525"/>
</workbook>
</file>

<file path=xl/calcChain.xml><?xml version="1.0" encoding="utf-8"?>
<calcChain xmlns="http://schemas.openxmlformats.org/spreadsheetml/2006/main">
  <c r="M8" i="58" l="1"/>
  <c r="P37" i="57"/>
  <c r="O37" i="57"/>
  <c r="D37" i="57"/>
  <c r="C37" i="57"/>
  <c r="K36" i="57"/>
  <c r="K35" i="57"/>
  <c r="K34" i="57"/>
  <c r="K33" i="57"/>
  <c r="K32" i="57"/>
  <c r="K30" i="57" s="1"/>
  <c r="K31" i="57"/>
  <c r="N30" i="57"/>
  <c r="M30" i="57"/>
  <c r="L30" i="57"/>
  <c r="J30" i="57"/>
  <c r="I30" i="57"/>
  <c r="H30" i="57"/>
  <c r="G30" i="57"/>
  <c r="F30" i="57"/>
  <c r="E30" i="57"/>
  <c r="K29" i="57"/>
  <c r="K28" i="57"/>
  <c r="K27" i="57"/>
  <c r="K26" i="57"/>
  <c r="K24" i="57" s="1"/>
  <c r="K25" i="57"/>
  <c r="N24" i="57"/>
  <c r="M24" i="57"/>
  <c r="L24" i="57"/>
  <c r="J24" i="57"/>
  <c r="I24" i="57"/>
  <c r="H24" i="57"/>
  <c r="G24" i="57"/>
  <c r="F24" i="57"/>
  <c r="E24" i="57"/>
  <c r="K23" i="57"/>
  <c r="K22" i="57"/>
  <c r="K21" i="57"/>
  <c r="K20" i="57"/>
  <c r="K19" i="57"/>
  <c r="K17" i="57" s="1"/>
  <c r="K18" i="57"/>
  <c r="N17" i="57"/>
  <c r="M17" i="57"/>
  <c r="L17" i="57"/>
  <c r="J17" i="57"/>
  <c r="I17" i="57"/>
  <c r="H17" i="57"/>
  <c r="H37" i="57" s="1"/>
  <c r="G17" i="57"/>
  <c r="G37" i="57" s="1"/>
  <c r="F17" i="57"/>
  <c r="E17" i="57"/>
  <c r="K16" i="57"/>
  <c r="K15" i="57"/>
  <c r="K14" i="57"/>
  <c r="K13" i="57"/>
  <c r="K12" i="57"/>
  <c r="N11" i="57"/>
  <c r="M11" i="57"/>
  <c r="L11" i="57"/>
  <c r="L37" i="57" s="1"/>
  <c r="K11" i="57"/>
  <c r="I11" i="57"/>
  <c r="H11" i="57"/>
  <c r="G11" i="57"/>
  <c r="F11" i="57"/>
  <c r="E11" i="57"/>
  <c r="E37" i="57" s="1"/>
  <c r="K10" i="57"/>
  <c r="K9" i="57"/>
  <c r="K8" i="57"/>
  <c r="K7" i="57"/>
  <c r="K4" i="57" s="1"/>
  <c r="K6" i="57"/>
  <c r="K5" i="57"/>
  <c r="N4" i="57"/>
  <c r="N37" i="57" s="1"/>
  <c r="M4" i="57"/>
  <c r="M37" i="57" s="1"/>
  <c r="L4" i="57"/>
  <c r="J4" i="57"/>
  <c r="J37" i="57" s="1"/>
  <c r="I4" i="57"/>
  <c r="I37" i="57" s="1"/>
  <c r="H4" i="57"/>
  <c r="G4" i="57"/>
  <c r="F4" i="57"/>
  <c r="F37" i="57" s="1"/>
  <c r="K37" i="57" l="1"/>
  <c r="J24" i="56" l="1"/>
  <c r="I24" i="56"/>
  <c r="H24" i="56"/>
  <c r="G24" i="56"/>
  <c r="F24" i="56"/>
  <c r="E24" i="56"/>
  <c r="D24" i="56"/>
  <c r="J23" i="56"/>
  <c r="I23" i="56"/>
  <c r="H23" i="56"/>
  <c r="G23" i="56"/>
  <c r="F23" i="56"/>
  <c r="E23" i="56"/>
  <c r="D23" i="56"/>
  <c r="J22" i="56"/>
  <c r="I22" i="56"/>
  <c r="H22" i="56"/>
  <c r="G22" i="56"/>
  <c r="F22" i="56"/>
  <c r="E22" i="56"/>
  <c r="D22" i="56"/>
  <c r="J21" i="56"/>
  <c r="I21" i="56"/>
  <c r="H21" i="56"/>
  <c r="G21" i="56"/>
  <c r="F21" i="56"/>
  <c r="E21" i="56"/>
  <c r="D21" i="56"/>
  <c r="J20" i="56"/>
  <c r="I20" i="56"/>
  <c r="H20" i="56"/>
  <c r="G20" i="56"/>
  <c r="F20" i="56"/>
  <c r="E20" i="56"/>
  <c r="D20" i="56"/>
  <c r="J19" i="56"/>
  <c r="I19" i="56"/>
  <c r="H19" i="56"/>
  <c r="G19" i="56"/>
  <c r="F19" i="56"/>
  <c r="E19" i="56"/>
  <c r="D19" i="56"/>
  <c r="J18" i="56"/>
  <c r="I18" i="56"/>
  <c r="H18" i="56"/>
  <c r="G18" i="56"/>
  <c r="F18" i="56"/>
  <c r="E18" i="56"/>
  <c r="D18" i="56"/>
  <c r="C24" i="56"/>
  <c r="C23" i="56"/>
  <c r="C22" i="56"/>
  <c r="C21" i="56"/>
  <c r="C20" i="56"/>
  <c r="C19" i="56"/>
  <c r="K15" i="56"/>
  <c r="C18" i="56"/>
  <c r="K7" i="56"/>
  <c r="K23" i="56" l="1"/>
  <c r="J17" i="56"/>
  <c r="I17" i="56"/>
  <c r="H17" i="56"/>
  <c r="G17" i="56"/>
  <c r="F17" i="56"/>
  <c r="E17" i="56"/>
  <c r="D17" i="56"/>
  <c r="C17" i="56"/>
  <c r="K16" i="56"/>
  <c r="K14" i="56"/>
  <c r="K13" i="56"/>
  <c r="K12" i="56"/>
  <c r="K11" i="56"/>
  <c r="K10" i="56"/>
  <c r="J9" i="56"/>
  <c r="I9" i="56"/>
  <c r="H9" i="56"/>
  <c r="G9" i="56"/>
  <c r="F9" i="56"/>
  <c r="E9" i="56"/>
  <c r="D9" i="56"/>
  <c r="C9" i="56"/>
  <c r="K8" i="56"/>
  <c r="K6" i="56"/>
  <c r="K5" i="56"/>
  <c r="K4" i="56"/>
  <c r="K3" i="56"/>
  <c r="K2" i="56"/>
  <c r="I25" i="56" l="1"/>
  <c r="J25" i="56"/>
  <c r="H25" i="56"/>
  <c r="G25" i="56"/>
  <c r="K22" i="56"/>
  <c r="F25" i="56"/>
  <c r="K24" i="56"/>
  <c r="E25" i="56"/>
  <c r="K19" i="56"/>
  <c r="K21" i="56"/>
  <c r="D25" i="56"/>
  <c r="K20" i="56"/>
  <c r="C25" i="56"/>
  <c r="K18" i="56"/>
  <c r="K9" i="56"/>
  <c r="K17" i="56"/>
  <c r="K25" i="56" l="1"/>
</calcChain>
</file>

<file path=xl/sharedStrings.xml><?xml version="1.0" encoding="utf-8"?>
<sst xmlns="http://schemas.openxmlformats.org/spreadsheetml/2006/main" count="129" uniqueCount="89">
  <si>
    <t xml:space="preserve">دوره </t>
  </si>
  <si>
    <t>گروه آموزشی</t>
  </si>
  <si>
    <t xml:space="preserve">کاردانی </t>
  </si>
  <si>
    <t>کارشناسی</t>
  </si>
  <si>
    <t>کارشناسی ارشد</t>
  </si>
  <si>
    <t>PHD</t>
  </si>
  <si>
    <t>MPH</t>
  </si>
  <si>
    <t>دکترای تخصصی</t>
  </si>
  <si>
    <t>دکترای فوق تخصصی</t>
  </si>
  <si>
    <t>جمع</t>
  </si>
  <si>
    <t>پزشکی</t>
  </si>
  <si>
    <t>دندانپزشکی</t>
  </si>
  <si>
    <t>پیراپزشکی</t>
  </si>
  <si>
    <t>پرستاری و مامایی</t>
  </si>
  <si>
    <t>روزانه</t>
  </si>
  <si>
    <t>دکترای    حرفه ای</t>
  </si>
  <si>
    <t>سایر</t>
  </si>
  <si>
    <t>داروسازی</t>
  </si>
  <si>
    <t>طب سنتی</t>
  </si>
  <si>
    <t>شهریه پرداز</t>
  </si>
  <si>
    <t>اولا در خانه هایی که رنگ طوسی دارد عددی وارد نشود ثانیا در قسمت شهریه پرداز بایستی آمار کلیه دانشجویانی که در نوبت دوم یا پردیس ها مشغول تحصیل هستند درج شود.</t>
  </si>
  <si>
    <t>حوزه فعالیت</t>
  </si>
  <si>
    <t>شرح</t>
  </si>
  <si>
    <t>تشکیلات مصوب</t>
  </si>
  <si>
    <t>پست های بلا تصدی</t>
  </si>
  <si>
    <t>وضعیت استخدامی</t>
  </si>
  <si>
    <t>مستمری بگیران</t>
  </si>
  <si>
    <t>رسمی</t>
  </si>
  <si>
    <t>پیمانی</t>
  </si>
  <si>
    <t>طرحی و ضریب کا وپیام آور</t>
  </si>
  <si>
    <t xml:space="preserve">قراردادی نیروهای </t>
  </si>
  <si>
    <t>قانون کار، خرید خدمت</t>
  </si>
  <si>
    <t>شرکتی</t>
  </si>
  <si>
    <t>بازنشستگان در  سال 93</t>
  </si>
  <si>
    <t>پیش بینی بازنشستگان سال 94</t>
  </si>
  <si>
    <t>زیر 60 سال</t>
  </si>
  <si>
    <t>بالای 60 سال</t>
  </si>
  <si>
    <t>تخصصی</t>
  </si>
  <si>
    <t xml:space="preserve">غیر تخصصی </t>
  </si>
  <si>
    <t>آموزش( هیات علمی)</t>
  </si>
  <si>
    <t>استاد</t>
  </si>
  <si>
    <t>دانشیار</t>
  </si>
  <si>
    <t>استادیار</t>
  </si>
  <si>
    <t>مربی</t>
  </si>
  <si>
    <t>آموزشیار</t>
  </si>
  <si>
    <t>آموزش( غیرهیات علمی)</t>
  </si>
  <si>
    <t>دکترا</t>
  </si>
  <si>
    <t>کاردانی</t>
  </si>
  <si>
    <t>دیپلم و زیر دیپلم</t>
  </si>
  <si>
    <t>پژوهش ( هیات علمی)</t>
  </si>
  <si>
    <t>پژوهش ( غیرهیات علمی)</t>
  </si>
  <si>
    <t>بهداشت و درمان</t>
  </si>
  <si>
    <t xml:space="preserve">غذا و دارو </t>
  </si>
  <si>
    <t>درمان</t>
  </si>
  <si>
    <t>بهداشت شهری و روستایی</t>
  </si>
  <si>
    <t xml:space="preserve">فوریت های پزشکی </t>
  </si>
  <si>
    <t>ریاست و پشتیبانی</t>
  </si>
  <si>
    <t>جمع کل دانشگاه</t>
  </si>
  <si>
    <t>خانه هایی که هاشور خورده یا رنگ طوسی دارد عددی وارد نشود.</t>
  </si>
  <si>
    <t>خانه بهداشت</t>
  </si>
  <si>
    <t>مرکز تسهیلات</t>
  </si>
  <si>
    <t>مرکز بهداشت روستایی</t>
  </si>
  <si>
    <t xml:space="preserve">پایگاه بهداشتی </t>
  </si>
  <si>
    <t>مرکز  بهداشت  شهری</t>
  </si>
  <si>
    <t>مرکز شبانه روزی</t>
  </si>
  <si>
    <t>شبکه شهرستان</t>
  </si>
  <si>
    <t>مرکز بهداشت شهرستان</t>
  </si>
  <si>
    <t>مرکز بهداشت استان</t>
  </si>
  <si>
    <t>مرکز ارتباطات</t>
  </si>
  <si>
    <t>مرکز قرنطینه</t>
  </si>
  <si>
    <t xml:space="preserve">پایگاه اورژانس </t>
  </si>
  <si>
    <t>موجود فعال</t>
  </si>
  <si>
    <t>طبق طرح گسترش</t>
  </si>
  <si>
    <t>تعداد استیجاری</t>
  </si>
  <si>
    <t>تخت های  بیمارستانی</t>
  </si>
  <si>
    <t>مصوب</t>
  </si>
  <si>
    <t>فعال</t>
  </si>
  <si>
    <t>ویژه</t>
  </si>
  <si>
    <t>اورژانس</t>
  </si>
  <si>
    <t>اتاق عمل</t>
  </si>
  <si>
    <t>هزینه یک روز بستری به میلیون ريال و در صد سهم هرکدام در هزینه</t>
  </si>
  <si>
    <t>جمعیت شهری</t>
  </si>
  <si>
    <t>جمعیت روستایی</t>
  </si>
  <si>
    <t>جمع روز های بستری بیماران در یک سال</t>
  </si>
  <si>
    <t>تعداد بیمار ان بستری شده در یکسال</t>
  </si>
  <si>
    <t>درصد اشغال تخت</t>
  </si>
  <si>
    <t>عمومی</t>
  </si>
  <si>
    <t>اختصاصی</t>
  </si>
  <si>
    <t>اولا در  خانه هایی که رنگ آنها طوسی است رقمی وارد نشود  ثانیا هر بیماری که بیش از شش ساعت در اورژانس نگهداری شود یک روز بستری محسوب میگردد. پایگاههای بهداشتی ضمیمه در آمار پایگاههای بهداشتی لحاظ نگردد.</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</si>
</sst>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_ ;\-#,##0\ "/>
  </numFmts>
  <fonts count="15">
    <font>
      <sz val="11"/>
      <color theme="1"/>
      <name val="Calibri"/>
      <family val="2"/>
      <charset val="178"/>
      <scheme val="minor"/>
    </font>
    <font>
      <b/>
      <sz val="11"/>
      <color indexed="8"/>
      <name val="B Mitra"/>
      <charset val="178"/>
    </font>
    <font>
      <b/>
      <sz val="12"/>
      <color indexed="8"/>
      <name val="B Mitra"/>
      <charset val="178"/>
    </font>
    <font>
      <b/>
      <sz val="10"/>
      <color indexed="8"/>
      <name val="B Mitra"/>
      <charset val="178"/>
    </font>
    <font>
      <b/>
      <sz val="10"/>
      <color theme="1"/>
      <name val="B Mitra"/>
      <charset val="178"/>
    </font>
    <font>
      <sz val="12"/>
      <color indexed="8"/>
      <name val="B Mitra"/>
      <charset val="178"/>
    </font>
    <font>
      <sz val="11"/>
      <color theme="1"/>
      <name val="Calibri"/>
      <family val="2"/>
      <charset val="178"/>
      <scheme val="minor"/>
    </font>
    <font>
      <b/>
      <sz val="10"/>
      <color indexed="8"/>
      <name val="B Zar"/>
      <charset val="178"/>
    </font>
    <font>
      <b/>
      <sz val="10"/>
      <color theme="1"/>
      <name val="B Zar"/>
      <charset val="178"/>
    </font>
    <font>
      <b/>
      <sz val="10"/>
      <name val="B Zar"/>
      <charset val="178"/>
    </font>
    <font>
      <sz val="10"/>
      <name val="B Zar"/>
      <charset val="178"/>
    </font>
    <font>
      <b/>
      <sz val="14"/>
      <color theme="1"/>
      <name val="B Zar"/>
      <charset val="178"/>
    </font>
    <font>
      <sz val="11"/>
      <color theme="1"/>
      <name val="B Zar"/>
      <charset val="178"/>
    </font>
    <font>
      <b/>
      <sz val="12"/>
      <color theme="1"/>
      <name val="B Mitra"/>
      <charset val="178"/>
    </font>
    <font>
      <b/>
      <sz val="16"/>
      <color theme="1"/>
      <name val="B Zar"/>
      <charset val="178"/>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9"/>
        <bgColor indexed="64"/>
      </patternFill>
    </fill>
    <fill>
      <patternFill patternType="darkDown"/>
    </fill>
    <fill>
      <patternFill patternType="solid">
        <fgColor indexed="65"/>
        <bgColor indexed="64"/>
      </patternFill>
    </fill>
    <fill>
      <patternFill patternType="solid">
        <fgColor theme="0" tint="-0.249977111117893"/>
        <bgColor indexed="64"/>
      </patternFill>
    </fill>
    <fill>
      <patternFill patternType="darkDown">
        <bgColor theme="0" tint="-0.14999847407452621"/>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9" fontId="6" fillId="0" borderId="0" applyFont="0" applyFill="0" applyBorder="0" applyAlignment="0" applyProtection="0"/>
    <xf numFmtId="164" fontId="6" fillId="0" borderId="0" applyFont="0" applyFill="0" applyBorder="0" applyAlignment="0" applyProtection="0"/>
  </cellStyleXfs>
  <cellXfs count="73">
    <xf numFmtId="0" fontId="0" fillId="0" borderId="0" xfId="0"/>
    <xf numFmtId="0" fontId="0" fillId="0" borderId="0" xfId="0" applyAlignment="1">
      <alignment horizont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wrapText="1"/>
    </xf>
    <xf numFmtId="0" fontId="4" fillId="0" borderId="1" xfId="0" applyFont="1" applyBorder="1" applyAlignment="1">
      <alignment vertical="center" wrapText="1"/>
    </xf>
    <xf numFmtId="0" fontId="3" fillId="2" borderId="2" xfId="0" applyFont="1" applyFill="1" applyBorder="1" applyAlignment="1">
      <alignment vertical="center" wrapText="1"/>
    </xf>
    <xf numFmtId="0" fontId="2" fillId="4"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2" fillId="0" borderId="3" xfId="0"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7"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9" fillId="5" borderId="1" xfId="0" applyFont="1" applyFill="1" applyBorder="1" applyAlignment="1">
      <alignment horizontal="center" vertical="center" wrapText="1" readingOrder="2"/>
    </xf>
    <xf numFmtId="0" fontId="9" fillId="2" borderId="1" xfId="2" applyNumberFormat="1" applyFont="1" applyFill="1" applyBorder="1" applyAlignment="1">
      <alignment horizontal="center" vertical="center" wrapText="1"/>
    </xf>
    <xf numFmtId="0" fontId="7" fillId="0" borderId="1" xfId="2"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165" fontId="7" fillId="6" borderId="1" xfId="2" applyNumberFormat="1" applyFont="1" applyFill="1" applyBorder="1" applyAlignment="1">
      <alignment vertical="center" wrapText="1"/>
    </xf>
    <xf numFmtId="0" fontId="9" fillId="0" borderId="1" xfId="2" applyNumberFormat="1" applyFont="1" applyBorder="1" applyAlignment="1" applyProtection="1">
      <alignment horizontal="center" vertical="center" wrapText="1"/>
      <protection locked="0"/>
    </xf>
    <xf numFmtId="0" fontId="9" fillId="7" borderId="1" xfId="2" applyNumberFormat="1" applyFont="1" applyFill="1" applyBorder="1" applyAlignment="1">
      <alignment horizontal="center" vertical="center" wrapText="1"/>
    </xf>
    <xf numFmtId="0" fontId="9" fillId="8" borderId="1" xfId="2" applyNumberFormat="1" applyFont="1" applyFill="1" applyBorder="1" applyAlignment="1" applyProtection="1">
      <alignment horizontal="center" vertical="center" wrapText="1"/>
      <protection locked="0"/>
    </xf>
    <xf numFmtId="165" fontId="7" fillId="9" borderId="1" xfId="2" applyNumberFormat="1" applyFont="1" applyFill="1" applyBorder="1" applyAlignment="1">
      <alignment horizontal="center" vertical="center" wrapText="1"/>
    </xf>
    <xf numFmtId="0" fontId="9" fillId="7" borderId="1" xfId="2"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65" fontId="7" fillId="10" borderId="1" xfId="2" applyNumberFormat="1" applyFont="1" applyFill="1" applyBorder="1" applyAlignment="1">
      <alignment horizontal="center" vertical="center" wrapText="1"/>
    </xf>
    <xf numFmtId="0" fontId="9" fillId="0" borderId="1" xfId="2" applyNumberFormat="1" applyFont="1" applyBorder="1" applyAlignment="1">
      <alignment horizontal="center" vertical="center" wrapText="1"/>
    </xf>
    <xf numFmtId="0" fontId="9" fillId="8" borderId="1" xfId="2" applyNumberFormat="1" applyFont="1" applyFill="1" applyBorder="1" applyAlignment="1">
      <alignment horizontal="center" vertical="center" wrapText="1"/>
    </xf>
    <xf numFmtId="0" fontId="7" fillId="0" borderId="3" xfId="0" applyFont="1" applyBorder="1" applyAlignment="1">
      <alignment horizontal="center" vertical="center" textRotation="90" wrapText="1"/>
    </xf>
    <xf numFmtId="0" fontId="10" fillId="10" borderId="1" xfId="0" applyFont="1" applyFill="1" applyBorder="1" applyAlignment="1">
      <alignment horizontal="center" vertical="center" wrapText="1"/>
    </xf>
    <xf numFmtId="0" fontId="7" fillId="0" borderId="2" xfId="0" applyFont="1" applyBorder="1" applyAlignment="1">
      <alignment horizontal="center" vertical="center" textRotation="90" wrapText="1"/>
    </xf>
    <xf numFmtId="0" fontId="9" fillId="0" borderId="1" xfId="2" applyNumberFormat="1" applyFont="1" applyBorder="1" applyAlignment="1" applyProtection="1">
      <alignment horizontal="center" vertical="center" wrapText="1"/>
    </xf>
    <xf numFmtId="0" fontId="9" fillId="0" borderId="3" xfId="2" applyNumberFormat="1" applyFont="1" applyBorder="1" applyAlignment="1">
      <alignment horizontal="center" vertical="center" wrapText="1"/>
    </xf>
    <xf numFmtId="0" fontId="9" fillId="0" borderId="4" xfId="2" applyNumberFormat="1" applyFont="1" applyBorder="1" applyAlignment="1">
      <alignment horizontal="center" vertical="center" wrapText="1"/>
    </xf>
    <xf numFmtId="0" fontId="0" fillId="0" borderId="0" xfId="0" applyNumberFormat="1"/>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7" borderId="1" xfId="2" applyNumberFormat="1" applyFont="1" applyFill="1" applyBorder="1" applyAlignment="1" applyProtection="1">
      <alignment horizontal="center" vertical="center" wrapText="1"/>
    </xf>
    <xf numFmtId="0" fontId="7" fillId="10" borderId="1" xfId="0" applyFont="1" applyFill="1" applyBorder="1" applyAlignment="1">
      <alignment horizontal="center"/>
    </xf>
    <xf numFmtId="165" fontId="8" fillId="2" borderId="1" xfId="2" applyNumberFormat="1" applyFont="1" applyFill="1" applyBorder="1" applyAlignment="1">
      <alignment horizontal="left"/>
    </xf>
    <xf numFmtId="0" fontId="9" fillId="2" borderId="1" xfId="2" applyNumberFormat="1" applyFont="1" applyFill="1" applyBorder="1" applyAlignment="1">
      <alignment horizontal="center" vertical="center"/>
    </xf>
    <xf numFmtId="165" fontId="7" fillId="2" borderId="1" xfId="2" applyNumberFormat="1" applyFont="1" applyFill="1" applyBorder="1" applyAlignment="1">
      <alignment horizontal="center" vertical="center"/>
    </xf>
    <xf numFmtId="0" fontId="11" fillId="0" borderId="7" xfId="0" applyFont="1" applyBorder="1" applyAlignment="1">
      <alignment horizontal="center"/>
    </xf>
    <xf numFmtId="0" fontId="12" fillId="0" borderId="0" xfId="0" applyFont="1"/>
    <xf numFmtId="0" fontId="0" fillId="0" borderId="0" xfId="0" applyFont="1"/>
    <xf numFmtId="0" fontId="2" fillId="4" borderId="1" xfId="0" applyFont="1" applyFill="1" applyBorder="1" applyAlignment="1">
      <alignment horizontal="center" vertical="center" wrapText="1"/>
    </xf>
    <xf numFmtId="0" fontId="2" fillId="0" borderId="1" xfId="0" applyFont="1" applyBorder="1" applyAlignment="1">
      <alignment horizontal="right"/>
    </xf>
    <xf numFmtId="166" fontId="5" fillId="0" borderId="1" xfId="2" applyNumberFormat="1" applyFont="1" applyBorder="1" applyAlignment="1" applyProtection="1">
      <alignment horizontal="center" vertical="center"/>
      <protection locked="0"/>
    </xf>
    <xf numFmtId="0" fontId="1" fillId="0" borderId="1" xfId="0" applyFont="1" applyBorder="1" applyAlignment="1">
      <alignment horizontal="right" wrapText="1"/>
    </xf>
    <xf numFmtId="0" fontId="2" fillId="0" borderId="1" xfId="0" applyFont="1" applyBorder="1" applyAlignment="1">
      <alignment horizontal="right" wrapText="1"/>
    </xf>
    <xf numFmtId="166" fontId="5" fillId="10" borderId="1" xfId="2" applyNumberFormat="1" applyFont="1" applyFill="1" applyBorder="1" applyAlignment="1" applyProtection="1">
      <alignment horizontal="center" vertical="center"/>
      <protection locked="0"/>
    </xf>
    <xf numFmtId="0" fontId="2" fillId="4" borderId="1" xfId="0" applyFont="1" applyFill="1" applyBorder="1" applyAlignment="1">
      <alignment horizontal="right" vertical="center" wrapText="1"/>
    </xf>
    <xf numFmtId="0" fontId="2" fillId="4"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165" fontId="2" fillId="10" borderId="1" xfId="2" applyNumberFormat="1" applyFont="1" applyFill="1" applyBorder="1" applyAlignment="1" applyProtection="1">
      <alignment horizontal="center"/>
      <protection locked="0"/>
    </xf>
    <xf numFmtId="165" fontId="2" fillId="4" borderId="4" xfId="2" applyNumberFormat="1" applyFont="1" applyFill="1" applyBorder="1" applyAlignment="1" applyProtection="1">
      <alignment horizontal="center"/>
      <protection locked="0"/>
    </xf>
    <xf numFmtId="0" fontId="2" fillId="4" borderId="4" xfId="0" applyFont="1" applyFill="1" applyBorder="1" applyAlignment="1">
      <alignment horizontal="center" vertical="center" wrapText="1"/>
    </xf>
    <xf numFmtId="3" fontId="5" fillId="0" borderId="1" xfId="2" applyNumberFormat="1" applyFont="1" applyBorder="1" applyAlignment="1" applyProtection="1">
      <alignment horizontal="center" vertical="center"/>
      <protection locked="0"/>
    </xf>
    <xf numFmtId="3" fontId="5" fillId="10" borderId="1" xfId="2" applyNumberFormat="1" applyFont="1" applyFill="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9" fontId="2" fillId="4" borderId="1" xfId="1" applyFont="1" applyFill="1" applyBorder="1" applyAlignment="1" applyProtection="1">
      <alignment horizontal="center" vertical="center"/>
      <protection locked="0"/>
    </xf>
    <xf numFmtId="0" fontId="13" fillId="0" borderId="7" xfId="0" applyFont="1" applyBorder="1" applyAlignment="1">
      <alignment horizontal="center" vertical="center" wrapText="1"/>
    </xf>
    <xf numFmtId="0" fontId="14" fillId="0" borderId="0" xfId="0" applyFont="1"/>
    <xf numFmtId="1" fontId="14" fillId="0" borderId="0" xfId="0" applyNumberFormat="1" applyFont="1"/>
  </cellXfs>
  <cellStyles count="3">
    <cellStyle name="Comma 2" xfId="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3"/>
  <sheetViews>
    <sheetView showRowColHeaders="0" rightToLeft="1" tabSelected="1" showRuler="0" zoomScaleNormal="100" zoomScalePageLayoutView="70" workbookViewId="0">
      <selection activeCell="H10" sqref="H10"/>
    </sheetView>
  </sheetViews>
  <sheetFormatPr defaultRowHeight="15"/>
  <cols>
    <col min="1" max="1" width="14.7109375" customWidth="1"/>
    <col min="2" max="13" width="10.7109375" customWidth="1"/>
  </cols>
  <sheetData>
    <row r="2" spans="1:13" ht="69.75" customHeight="1">
      <c r="A2" s="52" t="s">
        <v>22</v>
      </c>
      <c r="B2" s="52" t="s">
        <v>59</v>
      </c>
      <c r="C2" s="52" t="s">
        <v>60</v>
      </c>
      <c r="D2" s="52" t="s">
        <v>61</v>
      </c>
      <c r="E2" s="52" t="s">
        <v>62</v>
      </c>
      <c r="F2" s="52" t="s">
        <v>63</v>
      </c>
      <c r="G2" s="52" t="s">
        <v>64</v>
      </c>
      <c r="H2" s="52" t="s">
        <v>65</v>
      </c>
      <c r="I2" s="52" t="s">
        <v>66</v>
      </c>
      <c r="J2" s="52" t="s">
        <v>67</v>
      </c>
      <c r="K2" s="52" t="s">
        <v>68</v>
      </c>
      <c r="L2" s="52" t="s">
        <v>69</v>
      </c>
      <c r="M2" s="52" t="s">
        <v>70</v>
      </c>
    </row>
    <row r="3" spans="1:13" ht="24.95" customHeight="1">
      <c r="A3" s="53" t="s">
        <v>71</v>
      </c>
      <c r="B3" s="54">
        <v>520</v>
      </c>
      <c r="C3" s="54">
        <v>3</v>
      </c>
      <c r="D3" s="54">
        <v>78</v>
      </c>
      <c r="E3" s="54">
        <v>197</v>
      </c>
      <c r="F3" s="54">
        <v>176</v>
      </c>
      <c r="G3" s="54">
        <v>37</v>
      </c>
      <c r="H3" s="54">
        <v>23</v>
      </c>
      <c r="I3" s="54">
        <v>23</v>
      </c>
      <c r="J3" s="54">
        <v>1</v>
      </c>
      <c r="K3" s="54">
        <v>0</v>
      </c>
      <c r="L3" s="54">
        <v>0</v>
      </c>
      <c r="M3" s="54">
        <v>112</v>
      </c>
    </row>
    <row r="4" spans="1:13" ht="24.95" customHeight="1">
      <c r="A4" s="55" t="s">
        <v>72</v>
      </c>
      <c r="B4" s="54">
        <v>512</v>
      </c>
      <c r="C4" s="54">
        <v>3</v>
      </c>
      <c r="D4" s="54">
        <v>82</v>
      </c>
      <c r="E4" s="54">
        <v>260</v>
      </c>
      <c r="F4" s="54">
        <v>176</v>
      </c>
      <c r="G4" s="54">
        <v>40</v>
      </c>
      <c r="H4" s="54">
        <v>23</v>
      </c>
      <c r="I4" s="54">
        <v>23</v>
      </c>
      <c r="J4" s="54">
        <v>1</v>
      </c>
      <c r="K4" s="54">
        <v>0</v>
      </c>
      <c r="L4" s="54">
        <v>0</v>
      </c>
      <c r="M4" s="54">
        <v>136</v>
      </c>
    </row>
    <row r="5" spans="1:13" ht="24.95" customHeight="1">
      <c r="A5" s="56" t="s">
        <v>73</v>
      </c>
      <c r="B5" s="54">
        <v>0</v>
      </c>
      <c r="C5" s="54">
        <v>0</v>
      </c>
      <c r="D5" s="57">
        <v>0</v>
      </c>
      <c r="E5" s="57">
        <v>14</v>
      </c>
      <c r="F5" s="57">
        <v>3</v>
      </c>
      <c r="G5" s="57">
        <v>0</v>
      </c>
      <c r="H5" s="57">
        <v>1</v>
      </c>
      <c r="I5" s="54">
        <v>0</v>
      </c>
      <c r="J5" s="54">
        <v>0</v>
      </c>
      <c r="K5" s="54">
        <v>0</v>
      </c>
      <c r="L5" s="54">
        <v>0</v>
      </c>
      <c r="M5" s="54">
        <v>20</v>
      </c>
    </row>
    <row r="6" spans="1:13" ht="77.25" customHeight="1">
      <c r="A6" s="58" t="s">
        <v>74</v>
      </c>
      <c r="B6" s="59" t="s">
        <v>75</v>
      </c>
      <c r="C6" s="59" t="s">
        <v>76</v>
      </c>
      <c r="D6" s="60" t="s">
        <v>77</v>
      </c>
      <c r="E6" s="60" t="s">
        <v>78</v>
      </c>
      <c r="F6" s="60" t="s">
        <v>79</v>
      </c>
      <c r="G6" s="60" t="s">
        <v>80</v>
      </c>
      <c r="H6" s="60"/>
      <c r="I6" s="61" t="s">
        <v>81</v>
      </c>
      <c r="J6" s="62" t="s">
        <v>82</v>
      </c>
      <c r="K6" s="62" t="s">
        <v>83</v>
      </c>
      <c r="L6" s="62" t="s">
        <v>84</v>
      </c>
      <c r="M6" s="59" t="s">
        <v>85</v>
      </c>
    </row>
    <row r="7" spans="1:13" ht="23.25" customHeight="1">
      <c r="A7" s="58"/>
      <c r="B7" s="59"/>
      <c r="C7" s="59"/>
      <c r="D7" s="60"/>
      <c r="E7" s="60"/>
      <c r="F7" s="60"/>
      <c r="G7" s="63" t="s">
        <v>86</v>
      </c>
      <c r="H7" s="63" t="s">
        <v>87</v>
      </c>
      <c r="I7" s="64"/>
      <c r="J7" s="65"/>
      <c r="K7" s="65"/>
      <c r="L7" s="65"/>
      <c r="M7" s="59"/>
    </row>
    <row r="8" spans="1:13" ht="42" customHeight="1">
      <c r="A8" s="56"/>
      <c r="B8" s="66">
        <v>5482</v>
      </c>
      <c r="C8" s="66">
        <v>3904</v>
      </c>
      <c r="D8" s="67">
        <v>544</v>
      </c>
      <c r="E8" s="67">
        <v>635</v>
      </c>
      <c r="F8" s="67">
        <v>265</v>
      </c>
      <c r="G8" s="67"/>
      <c r="H8" s="67"/>
      <c r="I8" s="68">
        <v>4000480</v>
      </c>
      <c r="J8" s="68">
        <v>546190</v>
      </c>
      <c r="K8" s="68">
        <v>998856</v>
      </c>
      <c r="L8" s="68">
        <v>297098</v>
      </c>
      <c r="M8" s="69">
        <f>K8/(C8*365)</f>
        <v>0.70097125533348303</v>
      </c>
    </row>
    <row r="9" spans="1:13" ht="63" customHeight="1">
      <c r="A9" s="70" t="s">
        <v>88</v>
      </c>
      <c r="B9" s="70"/>
      <c r="C9" s="70"/>
      <c r="D9" s="70"/>
      <c r="E9" s="70"/>
      <c r="F9" s="70"/>
      <c r="G9" s="70"/>
      <c r="H9" s="70"/>
      <c r="I9" s="70"/>
      <c r="J9" s="70"/>
      <c r="K9" s="70"/>
      <c r="L9" s="70"/>
      <c r="M9" s="70"/>
    </row>
    <row r="10" spans="1:13" s="71" customFormat="1" ht="50.1" customHeight="1">
      <c r="E10" s="72"/>
      <c r="F10" s="72"/>
      <c r="J10"/>
      <c r="K10"/>
    </row>
    <row r="13" spans="1:13" ht="26.25">
      <c r="L13" s="71"/>
    </row>
  </sheetData>
  <mergeCells count="12">
    <mergeCell ref="G6:H6"/>
    <mergeCell ref="J6:J7"/>
    <mergeCell ref="K6:K7"/>
    <mergeCell ref="L6:L7"/>
    <mergeCell ref="M6:M7"/>
    <mergeCell ref="A9:M9"/>
    <mergeCell ref="A6:A7"/>
    <mergeCell ref="B6:B7"/>
    <mergeCell ref="C6:C7"/>
    <mergeCell ref="D6:D7"/>
    <mergeCell ref="E6:E7"/>
    <mergeCell ref="F6:F7"/>
  </mergeCells>
  <pageMargins left="0.7" right="0.7" top="1.5" bottom="0.75" header="1" footer="0.3"/>
  <pageSetup paperSize="9" scale="91" orientation="landscape" r:id="rId1"/>
  <headerFooter>
    <oddHeader>&amp;C&amp;"B Titr,Bold"&amp;13آمار واحدهای بهداشتی درمانی دانشگاه علوم پزشکی و خدمات بهداشتی در مانی اصفهان در پایان سال 1393</oddHeader>
    <oddFooter xml:space="preserve">&amp;C&amp;"2  Mitra,Regular"دبیرهیأتهای امنای دانشگاههای علوم پزشکی &amp;R&amp;P+0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rightToLeft="1" topLeftCell="A10" zoomScaleNormal="100" workbookViewId="0">
      <selection activeCell="D34" sqref="D34"/>
    </sheetView>
  </sheetViews>
  <sheetFormatPr defaultRowHeight="15"/>
  <cols>
    <col min="1" max="1" width="4.7109375" customWidth="1"/>
    <col min="2" max="2" width="16" customWidth="1"/>
    <col min="3" max="11" width="12.7109375" style="1" customWidth="1"/>
  </cols>
  <sheetData>
    <row r="1" spans="1:11" ht="39.950000000000003" customHeight="1">
      <c r="A1" s="2" t="s">
        <v>0</v>
      </c>
      <c r="B1" s="3" t="s">
        <v>1</v>
      </c>
      <c r="C1" s="3" t="s">
        <v>2</v>
      </c>
      <c r="D1" s="3" t="s">
        <v>3</v>
      </c>
      <c r="E1" s="3" t="s">
        <v>4</v>
      </c>
      <c r="F1" s="3" t="s">
        <v>15</v>
      </c>
      <c r="G1" s="3" t="s">
        <v>5</v>
      </c>
      <c r="H1" s="3" t="s">
        <v>6</v>
      </c>
      <c r="I1" s="3" t="s">
        <v>7</v>
      </c>
      <c r="J1" s="3" t="s">
        <v>8</v>
      </c>
      <c r="K1" s="3" t="s">
        <v>9</v>
      </c>
    </row>
    <row r="2" spans="1:11" ht="18" customHeight="1">
      <c r="A2" s="11" t="s">
        <v>14</v>
      </c>
      <c r="B2" s="4" t="s">
        <v>10</v>
      </c>
      <c r="C2" s="9">
        <v>0</v>
      </c>
      <c r="D2" s="9">
        <v>0</v>
      </c>
      <c r="E2" s="9">
        <v>181</v>
      </c>
      <c r="F2" s="9">
        <v>1606</v>
      </c>
      <c r="G2" s="9">
        <v>171</v>
      </c>
      <c r="H2" s="9">
        <v>53</v>
      </c>
      <c r="I2" s="9">
        <v>792</v>
      </c>
      <c r="J2" s="9">
        <v>74</v>
      </c>
      <c r="K2" s="5">
        <f>SUM(C2:J2)</f>
        <v>2877</v>
      </c>
    </row>
    <row r="3" spans="1:11" ht="18" customHeight="1">
      <c r="A3" s="12"/>
      <c r="B3" s="4" t="s">
        <v>11</v>
      </c>
      <c r="C3" s="9">
        <v>0</v>
      </c>
      <c r="D3" s="9">
        <v>49</v>
      </c>
      <c r="E3" s="9">
        <v>0</v>
      </c>
      <c r="F3" s="9">
        <v>479</v>
      </c>
      <c r="G3" s="9">
        <v>2</v>
      </c>
      <c r="H3" s="9">
        <v>0</v>
      </c>
      <c r="I3" s="9">
        <v>99</v>
      </c>
      <c r="J3" s="9">
        <v>0</v>
      </c>
      <c r="K3" s="5">
        <f t="shared" ref="K3:K8" si="0">SUM(C3:J3)</f>
        <v>629</v>
      </c>
    </row>
    <row r="4" spans="1:11" ht="18" customHeight="1">
      <c r="A4" s="12"/>
      <c r="B4" s="6" t="s">
        <v>17</v>
      </c>
      <c r="C4" s="9">
        <v>0</v>
      </c>
      <c r="D4" s="9">
        <v>0</v>
      </c>
      <c r="E4" s="9">
        <v>42</v>
      </c>
      <c r="F4" s="9">
        <v>488</v>
      </c>
      <c r="G4" s="9">
        <v>71</v>
      </c>
      <c r="H4" s="9">
        <v>0</v>
      </c>
      <c r="I4" s="9">
        <v>0</v>
      </c>
      <c r="J4" s="9">
        <v>0</v>
      </c>
      <c r="K4" s="5">
        <f t="shared" si="0"/>
        <v>601</v>
      </c>
    </row>
    <row r="5" spans="1:11" ht="18" customHeight="1">
      <c r="A5" s="12"/>
      <c r="B5" s="4" t="s">
        <v>12</v>
      </c>
      <c r="C5" s="9">
        <v>37</v>
      </c>
      <c r="D5" s="9">
        <v>621</v>
      </c>
      <c r="E5" s="9">
        <v>0</v>
      </c>
      <c r="F5" s="9">
        <v>0</v>
      </c>
      <c r="G5" s="9">
        <v>0</v>
      </c>
      <c r="H5" s="9">
        <v>0</v>
      </c>
      <c r="I5" s="9">
        <v>0</v>
      </c>
      <c r="J5" s="9">
        <v>0</v>
      </c>
      <c r="K5" s="5">
        <f t="shared" si="0"/>
        <v>658</v>
      </c>
    </row>
    <row r="6" spans="1:11" ht="18" customHeight="1">
      <c r="A6" s="12"/>
      <c r="B6" s="4" t="s">
        <v>13</v>
      </c>
      <c r="C6" s="9">
        <v>0</v>
      </c>
      <c r="D6" s="9">
        <v>828</v>
      </c>
      <c r="E6" s="9">
        <v>233</v>
      </c>
      <c r="F6" s="9">
        <v>0</v>
      </c>
      <c r="G6" s="9">
        <v>62</v>
      </c>
      <c r="H6" s="9">
        <v>0</v>
      </c>
      <c r="I6" s="9">
        <v>0</v>
      </c>
      <c r="J6" s="9">
        <v>0</v>
      </c>
      <c r="K6" s="5">
        <f t="shared" si="0"/>
        <v>1123</v>
      </c>
    </row>
    <row r="7" spans="1:11" ht="18" customHeight="1">
      <c r="A7" s="12"/>
      <c r="B7" s="4" t="s">
        <v>18</v>
      </c>
      <c r="C7" s="9">
        <v>0</v>
      </c>
      <c r="D7" s="9">
        <v>0</v>
      </c>
      <c r="E7" s="9">
        <v>0</v>
      </c>
      <c r="F7" s="9">
        <v>0</v>
      </c>
      <c r="G7" s="9">
        <v>9</v>
      </c>
      <c r="H7" s="9">
        <v>0</v>
      </c>
      <c r="I7" s="9">
        <v>0</v>
      </c>
      <c r="J7" s="9">
        <v>0</v>
      </c>
      <c r="K7" s="5">
        <f t="shared" si="0"/>
        <v>9</v>
      </c>
    </row>
    <row r="8" spans="1:11" ht="18" customHeight="1">
      <c r="A8" s="12"/>
      <c r="B8" s="4" t="s">
        <v>16</v>
      </c>
      <c r="C8" s="9">
        <v>0</v>
      </c>
      <c r="D8" s="9">
        <v>1250</v>
      </c>
      <c r="E8" s="9">
        <v>375</v>
      </c>
      <c r="F8" s="9">
        <v>0</v>
      </c>
      <c r="G8" s="9">
        <v>161</v>
      </c>
      <c r="H8" s="9">
        <v>0</v>
      </c>
      <c r="I8" s="9">
        <v>0</v>
      </c>
      <c r="J8" s="9">
        <v>0</v>
      </c>
      <c r="K8" s="5">
        <f t="shared" si="0"/>
        <v>1786</v>
      </c>
    </row>
    <row r="9" spans="1:11" ht="18" customHeight="1">
      <c r="A9" s="13"/>
      <c r="B9" s="7" t="s">
        <v>9</v>
      </c>
      <c r="C9" s="3">
        <f>SUM(C2:C8)</f>
        <v>37</v>
      </c>
      <c r="D9" s="3">
        <f t="shared" ref="D9:K9" si="1">SUM(D2:D8)</f>
        <v>2748</v>
      </c>
      <c r="E9" s="3">
        <f t="shared" si="1"/>
        <v>831</v>
      </c>
      <c r="F9" s="3">
        <f t="shared" si="1"/>
        <v>2573</v>
      </c>
      <c r="G9" s="3">
        <f t="shared" si="1"/>
        <v>476</v>
      </c>
      <c r="H9" s="3">
        <f t="shared" si="1"/>
        <v>53</v>
      </c>
      <c r="I9" s="3">
        <f t="shared" si="1"/>
        <v>891</v>
      </c>
      <c r="J9" s="3">
        <f t="shared" si="1"/>
        <v>74</v>
      </c>
      <c r="K9" s="3">
        <f t="shared" si="1"/>
        <v>7683</v>
      </c>
    </row>
    <row r="10" spans="1:11" ht="18" customHeight="1">
      <c r="A10" s="11" t="s">
        <v>19</v>
      </c>
      <c r="B10" s="4" t="s">
        <v>10</v>
      </c>
      <c r="C10" s="9">
        <v>0</v>
      </c>
      <c r="D10" s="9">
        <v>0</v>
      </c>
      <c r="E10" s="9">
        <v>38</v>
      </c>
      <c r="F10" s="9">
        <v>238</v>
      </c>
      <c r="G10" s="9">
        <v>12</v>
      </c>
      <c r="H10" s="9">
        <v>0</v>
      </c>
      <c r="I10" s="9">
        <v>0</v>
      </c>
      <c r="J10" s="9">
        <v>0</v>
      </c>
      <c r="K10" s="5">
        <f t="shared" ref="K10:K16" si="2">SUM(C10:J10)</f>
        <v>288</v>
      </c>
    </row>
    <row r="11" spans="1:11" ht="18" customHeight="1">
      <c r="A11" s="12"/>
      <c r="B11" s="4" t="s">
        <v>11</v>
      </c>
      <c r="C11" s="9">
        <v>0</v>
      </c>
      <c r="D11" s="9">
        <v>0</v>
      </c>
      <c r="E11" s="9">
        <v>0</v>
      </c>
      <c r="F11" s="9">
        <v>117</v>
      </c>
      <c r="G11" s="9">
        <v>0</v>
      </c>
      <c r="H11" s="9">
        <v>0</v>
      </c>
      <c r="I11" s="9">
        <v>0</v>
      </c>
      <c r="J11" s="9">
        <v>0</v>
      </c>
      <c r="K11" s="5">
        <f t="shared" si="2"/>
        <v>117</v>
      </c>
    </row>
    <row r="12" spans="1:11" ht="18" customHeight="1">
      <c r="A12" s="12"/>
      <c r="B12" s="6" t="s">
        <v>17</v>
      </c>
      <c r="C12" s="9">
        <v>0</v>
      </c>
      <c r="D12" s="9">
        <v>0</v>
      </c>
      <c r="E12" s="9">
        <v>4</v>
      </c>
      <c r="F12" s="9">
        <v>115</v>
      </c>
      <c r="G12" s="9">
        <v>0</v>
      </c>
      <c r="H12" s="9">
        <v>0</v>
      </c>
      <c r="I12" s="9">
        <v>0</v>
      </c>
      <c r="J12" s="9">
        <v>0</v>
      </c>
      <c r="K12" s="5">
        <f t="shared" si="2"/>
        <v>119</v>
      </c>
    </row>
    <row r="13" spans="1:11" ht="18" customHeight="1">
      <c r="A13" s="12"/>
      <c r="B13" s="4" t="s">
        <v>12</v>
      </c>
      <c r="C13" s="9">
        <v>0</v>
      </c>
      <c r="D13" s="9">
        <v>24</v>
      </c>
      <c r="E13" s="9">
        <v>0</v>
      </c>
      <c r="F13" s="9">
        <v>0</v>
      </c>
      <c r="G13" s="9">
        <v>0</v>
      </c>
      <c r="H13" s="9">
        <v>0</v>
      </c>
      <c r="I13" s="9">
        <v>0</v>
      </c>
      <c r="J13" s="9">
        <v>0</v>
      </c>
      <c r="K13" s="5">
        <f t="shared" si="2"/>
        <v>24</v>
      </c>
    </row>
    <row r="14" spans="1:11" ht="18" customHeight="1">
      <c r="A14" s="12"/>
      <c r="B14" s="4" t="s">
        <v>13</v>
      </c>
      <c r="C14" s="9">
        <v>0</v>
      </c>
      <c r="D14" s="9">
        <v>29</v>
      </c>
      <c r="E14" s="9">
        <v>19</v>
      </c>
      <c r="F14" s="9">
        <v>0</v>
      </c>
      <c r="G14" s="9">
        <v>8</v>
      </c>
      <c r="H14" s="9">
        <v>0</v>
      </c>
      <c r="I14" s="9">
        <v>0</v>
      </c>
      <c r="J14" s="9">
        <v>0</v>
      </c>
      <c r="K14" s="5">
        <f t="shared" si="2"/>
        <v>56</v>
      </c>
    </row>
    <row r="15" spans="1:11" ht="18" customHeight="1">
      <c r="A15" s="12"/>
      <c r="B15" s="4" t="s">
        <v>18</v>
      </c>
      <c r="C15" s="9">
        <v>0</v>
      </c>
      <c r="D15" s="9">
        <v>0</v>
      </c>
      <c r="E15" s="9">
        <v>0</v>
      </c>
      <c r="F15" s="9">
        <v>0</v>
      </c>
      <c r="G15" s="9">
        <v>0</v>
      </c>
      <c r="H15" s="9">
        <v>0</v>
      </c>
      <c r="I15" s="9">
        <v>0</v>
      </c>
      <c r="J15" s="9">
        <v>0</v>
      </c>
      <c r="K15" s="5">
        <f t="shared" si="2"/>
        <v>0</v>
      </c>
    </row>
    <row r="16" spans="1:11" ht="18" customHeight="1">
      <c r="A16" s="12"/>
      <c r="B16" s="4" t="s">
        <v>16</v>
      </c>
      <c r="C16" s="9">
        <v>0</v>
      </c>
      <c r="D16" s="9">
        <v>56</v>
      </c>
      <c r="E16" s="9">
        <v>115</v>
      </c>
      <c r="F16" s="9">
        <v>0</v>
      </c>
      <c r="G16" s="9">
        <v>10</v>
      </c>
      <c r="H16" s="9">
        <v>0</v>
      </c>
      <c r="I16" s="9">
        <v>0</v>
      </c>
      <c r="J16" s="9">
        <v>0</v>
      </c>
      <c r="K16" s="5">
        <f t="shared" si="2"/>
        <v>181</v>
      </c>
    </row>
    <row r="17" spans="1:11" ht="18" customHeight="1">
      <c r="A17" s="13"/>
      <c r="B17" s="7" t="s">
        <v>9</v>
      </c>
      <c r="C17" s="3">
        <f>SUM(C10:C16)</f>
        <v>0</v>
      </c>
      <c r="D17" s="3">
        <f t="shared" ref="D17:K17" si="3">SUM(D10:D16)</f>
        <v>109</v>
      </c>
      <c r="E17" s="3">
        <f t="shared" si="3"/>
        <v>176</v>
      </c>
      <c r="F17" s="3">
        <f t="shared" si="3"/>
        <v>470</v>
      </c>
      <c r="G17" s="3">
        <f t="shared" si="3"/>
        <v>30</v>
      </c>
      <c r="H17" s="3">
        <f t="shared" si="3"/>
        <v>0</v>
      </c>
      <c r="I17" s="3">
        <f t="shared" si="3"/>
        <v>0</v>
      </c>
      <c r="J17" s="3">
        <f t="shared" si="3"/>
        <v>0</v>
      </c>
      <c r="K17" s="3">
        <f t="shared" si="3"/>
        <v>785</v>
      </c>
    </row>
    <row r="18" spans="1:11" ht="18" customHeight="1">
      <c r="A18" s="11" t="s">
        <v>9</v>
      </c>
      <c r="B18" s="4" t="s">
        <v>10</v>
      </c>
      <c r="C18" s="8">
        <f>SUM(C2+C10)</f>
        <v>0</v>
      </c>
      <c r="D18" s="8">
        <f t="shared" ref="D18:K18" si="4">SUM(D2+D10)</f>
        <v>0</v>
      </c>
      <c r="E18" s="8">
        <f t="shared" si="4"/>
        <v>219</v>
      </c>
      <c r="F18" s="8">
        <f t="shared" si="4"/>
        <v>1844</v>
      </c>
      <c r="G18" s="8">
        <f t="shared" si="4"/>
        <v>183</v>
      </c>
      <c r="H18" s="8">
        <f t="shared" si="4"/>
        <v>53</v>
      </c>
      <c r="I18" s="8">
        <f t="shared" si="4"/>
        <v>792</v>
      </c>
      <c r="J18" s="8">
        <f t="shared" si="4"/>
        <v>74</v>
      </c>
      <c r="K18" s="5">
        <f t="shared" si="4"/>
        <v>3165</v>
      </c>
    </row>
    <row r="19" spans="1:11" ht="18" customHeight="1">
      <c r="A19" s="12"/>
      <c r="B19" s="4" t="s">
        <v>11</v>
      </c>
      <c r="C19" s="8">
        <f t="shared" ref="C19:K25" si="5">SUM(C3+C11)</f>
        <v>0</v>
      </c>
      <c r="D19" s="8">
        <f t="shared" si="5"/>
        <v>49</v>
      </c>
      <c r="E19" s="8">
        <f t="shared" si="5"/>
        <v>0</v>
      </c>
      <c r="F19" s="8">
        <f t="shared" si="5"/>
        <v>596</v>
      </c>
      <c r="G19" s="8">
        <f t="shared" si="5"/>
        <v>2</v>
      </c>
      <c r="H19" s="8">
        <f t="shared" si="5"/>
        <v>0</v>
      </c>
      <c r="I19" s="8">
        <f t="shared" si="5"/>
        <v>99</v>
      </c>
      <c r="J19" s="8">
        <f t="shared" si="5"/>
        <v>0</v>
      </c>
      <c r="K19" s="5">
        <f t="shared" si="5"/>
        <v>746</v>
      </c>
    </row>
    <row r="20" spans="1:11" ht="18" customHeight="1">
      <c r="A20" s="12"/>
      <c r="B20" s="6" t="s">
        <v>17</v>
      </c>
      <c r="C20" s="8">
        <f t="shared" si="5"/>
        <v>0</v>
      </c>
      <c r="D20" s="8">
        <f t="shared" si="5"/>
        <v>0</v>
      </c>
      <c r="E20" s="8">
        <f t="shared" si="5"/>
        <v>46</v>
      </c>
      <c r="F20" s="8">
        <f t="shared" si="5"/>
        <v>603</v>
      </c>
      <c r="G20" s="8">
        <f t="shared" si="5"/>
        <v>71</v>
      </c>
      <c r="H20" s="8">
        <f t="shared" si="5"/>
        <v>0</v>
      </c>
      <c r="I20" s="8">
        <f t="shared" si="5"/>
        <v>0</v>
      </c>
      <c r="J20" s="8">
        <f t="shared" si="5"/>
        <v>0</v>
      </c>
      <c r="K20" s="5">
        <f t="shared" si="5"/>
        <v>720</v>
      </c>
    </row>
    <row r="21" spans="1:11" ht="18" customHeight="1">
      <c r="A21" s="12"/>
      <c r="B21" s="4" t="s">
        <v>12</v>
      </c>
      <c r="C21" s="8">
        <f t="shared" si="5"/>
        <v>37</v>
      </c>
      <c r="D21" s="8">
        <f t="shared" si="5"/>
        <v>645</v>
      </c>
      <c r="E21" s="8">
        <f t="shared" si="5"/>
        <v>0</v>
      </c>
      <c r="F21" s="8">
        <f t="shared" si="5"/>
        <v>0</v>
      </c>
      <c r="G21" s="8">
        <f t="shared" si="5"/>
        <v>0</v>
      </c>
      <c r="H21" s="8">
        <f t="shared" si="5"/>
        <v>0</v>
      </c>
      <c r="I21" s="8">
        <f t="shared" si="5"/>
        <v>0</v>
      </c>
      <c r="J21" s="8">
        <f t="shared" si="5"/>
        <v>0</v>
      </c>
      <c r="K21" s="5">
        <f t="shared" si="5"/>
        <v>682</v>
      </c>
    </row>
    <row r="22" spans="1:11" ht="18" customHeight="1">
      <c r="A22" s="12"/>
      <c r="B22" s="4" t="s">
        <v>13</v>
      </c>
      <c r="C22" s="8">
        <f t="shared" si="5"/>
        <v>0</v>
      </c>
      <c r="D22" s="8">
        <f t="shared" si="5"/>
        <v>857</v>
      </c>
      <c r="E22" s="8">
        <f t="shared" si="5"/>
        <v>252</v>
      </c>
      <c r="F22" s="8">
        <f t="shared" si="5"/>
        <v>0</v>
      </c>
      <c r="G22" s="8">
        <f t="shared" si="5"/>
        <v>70</v>
      </c>
      <c r="H22" s="8">
        <f t="shared" si="5"/>
        <v>0</v>
      </c>
      <c r="I22" s="8">
        <f t="shared" si="5"/>
        <v>0</v>
      </c>
      <c r="J22" s="8">
        <f t="shared" si="5"/>
        <v>0</v>
      </c>
      <c r="K22" s="5">
        <f t="shared" si="5"/>
        <v>1179</v>
      </c>
    </row>
    <row r="23" spans="1:11" ht="18" customHeight="1">
      <c r="A23" s="12"/>
      <c r="B23" s="4" t="s">
        <v>18</v>
      </c>
      <c r="C23" s="8">
        <f t="shared" si="5"/>
        <v>0</v>
      </c>
      <c r="D23" s="8">
        <f t="shared" si="5"/>
        <v>0</v>
      </c>
      <c r="E23" s="8">
        <f t="shared" si="5"/>
        <v>0</v>
      </c>
      <c r="F23" s="8">
        <f t="shared" si="5"/>
        <v>0</v>
      </c>
      <c r="G23" s="8">
        <f t="shared" si="5"/>
        <v>9</v>
      </c>
      <c r="H23" s="8">
        <f t="shared" si="5"/>
        <v>0</v>
      </c>
      <c r="I23" s="8">
        <f t="shared" si="5"/>
        <v>0</v>
      </c>
      <c r="J23" s="8">
        <f t="shared" si="5"/>
        <v>0</v>
      </c>
      <c r="K23" s="5">
        <f t="shared" si="5"/>
        <v>9</v>
      </c>
    </row>
    <row r="24" spans="1:11" ht="18" customHeight="1">
      <c r="A24" s="12"/>
      <c r="B24" s="4" t="s">
        <v>16</v>
      </c>
      <c r="C24" s="8">
        <f t="shared" si="5"/>
        <v>0</v>
      </c>
      <c r="D24" s="8">
        <f t="shared" si="5"/>
        <v>1306</v>
      </c>
      <c r="E24" s="8">
        <f t="shared" si="5"/>
        <v>490</v>
      </c>
      <c r="F24" s="8">
        <f t="shared" si="5"/>
        <v>0</v>
      </c>
      <c r="G24" s="8">
        <f t="shared" si="5"/>
        <v>171</v>
      </c>
      <c r="H24" s="8">
        <f t="shared" si="5"/>
        <v>0</v>
      </c>
      <c r="I24" s="8">
        <f t="shared" si="5"/>
        <v>0</v>
      </c>
      <c r="J24" s="8">
        <f t="shared" si="5"/>
        <v>0</v>
      </c>
      <c r="K24" s="5">
        <f t="shared" si="5"/>
        <v>1967</v>
      </c>
    </row>
    <row r="25" spans="1:11" ht="18" customHeight="1">
      <c r="A25" s="13"/>
      <c r="B25" s="7" t="s">
        <v>9</v>
      </c>
      <c r="C25" s="3">
        <f t="shared" si="5"/>
        <v>37</v>
      </c>
      <c r="D25" s="3">
        <f t="shared" si="5"/>
        <v>2857</v>
      </c>
      <c r="E25" s="3">
        <f t="shared" si="5"/>
        <v>1007</v>
      </c>
      <c r="F25" s="3">
        <f t="shared" si="5"/>
        <v>3043</v>
      </c>
      <c r="G25" s="3">
        <f t="shared" si="5"/>
        <v>506</v>
      </c>
      <c r="H25" s="3">
        <f t="shared" si="5"/>
        <v>53</v>
      </c>
      <c r="I25" s="3">
        <f t="shared" si="5"/>
        <v>891</v>
      </c>
      <c r="J25" s="3">
        <f t="shared" si="5"/>
        <v>74</v>
      </c>
      <c r="K25" s="3">
        <f t="shared" si="5"/>
        <v>8468</v>
      </c>
    </row>
    <row r="26" spans="1:11" ht="18" customHeight="1">
      <c r="A26" s="10" t="s">
        <v>20</v>
      </c>
      <c r="B26" s="10"/>
      <c r="C26" s="10"/>
      <c r="D26" s="10"/>
      <c r="E26" s="10"/>
      <c r="F26" s="10"/>
      <c r="G26" s="10"/>
      <c r="H26" s="10"/>
      <c r="I26" s="10"/>
      <c r="J26" s="10"/>
      <c r="K26" s="10"/>
    </row>
  </sheetData>
  <mergeCells count="4">
    <mergeCell ref="A26:K26"/>
    <mergeCell ref="A2:A9"/>
    <mergeCell ref="A10:A17"/>
    <mergeCell ref="A18:A25"/>
  </mergeCells>
  <pageMargins left="0.25" right="0.39583333333333298" top="0.75" bottom="0.75" header="0.3" footer="0.3"/>
  <pageSetup paperSize="9" orientation="landscape" r:id="rId1"/>
  <headerFooter>
    <oddHeader>&amp;C&amp;"2  Mitra,Bold"&amp;14تعداد دانشجویان دانشگاه علوم پزشکی و خدمات بهداشتی درمانی اصفهان در پایان سال 1393</oddHeader>
    <oddFooter xml:space="preserve">&amp;C&amp;"B Mitra,Regular"دبیرخانه هیأت های امنای دانشگاههای علوم پزشکی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rightToLeft="1" view="pageLayout" zoomScale="115" zoomScaleNormal="85" zoomScalePageLayoutView="115" workbookViewId="0">
      <selection activeCell="B18" sqref="B18"/>
    </sheetView>
  </sheetViews>
  <sheetFormatPr defaultRowHeight="15"/>
  <cols>
    <col min="1" max="1" width="6.5703125" style="51" customWidth="1"/>
    <col min="2" max="2" width="18.28515625" style="51" customWidth="1"/>
    <col min="3" max="10" width="7.5703125" style="51" customWidth="1"/>
    <col min="11" max="11" width="10.140625" style="51" customWidth="1"/>
    <col min="12" max="16" width="7.5703125" style="51" customWidth="1"/>
  </cols>
  <sheetData>
    <row r="1" spans="1:16" ht="14.1" customHeight="1">
      <c r="A1" s="14" t="s">
        <v>21</v>
      </c>
      <c r="B1" s="15" t="s">
        <v>22</v>
      </c>
      <c r="C1" s="15" t="s">
        <v>23</v>
      </c>
      <c r="D1" s="15" t="s">
        <v>24</v>
      </c>
      <c r="E1" s="15" t="s">
        <v>25</v>
      </c>
      <c r="F1" s="15"/>
      <c r="G1" s="15"/>
      <c r="H1" s="15"/>
      <c r="I1" s="15"/>
      <c r="J1" s="15"/>
      <c r="K1" s="15"/>
      <c r="L1" s="15"/>
      <c r="M1" s="15"/>
      <c r="N1" s="16"/>
      <c r="O1" s="17" t="s">
        <v>26</v>
      </c>
      <c r="P1" s="17"/>
    </row>
    <row r="2" spans="1:16" ht="22.5" customHeight="1">
      <c r="A2" s="14"/>
      <c r="B2" s="15"/>
      <c r="C2" s="15"/>
      <c r="D2" s="15"/>
      <c r="E2" s="15" t="s">
        <v>27</v>
      </c>
      <c r="F2" s="15" t="s">
        <v>28</v>
      </c>
      <c r="G2" s="15" t="s">
        <v>29</v>
      </c>
      <c r="H2" s="15" t="s">
        <v>30</v>
      </c>
      <c r="I2" s="15"/>
      <c r="J2" s="15" t="s">
        <v>31</v>
      </c>
      <c r="K2" s="15" t="s">
        <v>9</v>
      </c>
      <c r="L2" s="15" t="s">
        <v>32</v>
      </c>
      <c r="M2" s="15" t="s">
        <v>33</v>
      </c>
      <c r="N2" s="18" t="s">
        <v>34</v>
      </c>
      <c r="O2" s="17" t="s">
        <v>35</v>
      </c>
      <c r="P2" s="17" t="s">
        <v>36</v>
      </c>
    </row>
    <row r="3" spans="1:16" ht="39" customHeight="1">
      <c r="A3" s="14"/>
      <c r="B3" s="15"/>
      <c r="C3" s="15"/>
      <c r="D3" s="15"/>
      <c r="E3" s="15"/>
      <c r="F3" s="15"/>
      <c r="G3" s="15"/>
      <c r="H3" s="16" t="s">
        <v>37</v>
      </c>
      <c r="I3" s="16" t="s">
        <v>38</v>
      </c>
      <c r="J3" s="15"/>
      <c r="K3" s="15"/>
      <c r="L3" s="15"/>
      <c r="M3" s="15"/>
      <c r="N3" s="15"/>
      <c r="O3" s="17"/>
      <c r="P3" s="17"/>
    </row>
    <row r="4" spans="1:16" ht="12.75" customHeight="1">
      <c r="A4" s="14" t="s">
        <v>39</v>
      </c>
      <c r="B4" s="19" t="s">
        <v>9</v>
      </c>
      <c r="C4" s="20"/>
      <c r="D4" s="20"/>
      <c r="E4" s="21">
        <v>470</v>
      </c>
      <c r="F4" s="21">
        <f t="shared" ref="F4:N4" si="0">SUM(F5:F10)</f>
        <v>155</v>
      </c>
      <c r="G4" s="21">
        <f t="shared" si="0"/>
        <v>27</v>
      </c>
      <c r="H4" s="21">
        <f t="shared" si="0"/>
        <v>0</v>
      </c>
      <c r="I4" s="21">
        <f t="shared" si="0"/>
        <v>115</v>
      </c>
      <c r="J4" s="21">
        <f t="shared" si="0"/>
        <v>0</v>
      </c>
      <c r="K4" s="21">
        <f t="shared" si="0"/>
        <v>767</v>
      </c>
      <c r="L4" s="21">
        <f t="shared" si="0"/>
        <v>0</v>
      </c>
      <c r="M4" s="21">
        <f t="shared" si="0"/>
        <v>145</v>
      </c>
      <c r="N4" s="21">
        <f t="shared" si="0"/>
        <v>10</v>
      </c>
      <c r="O4" s="22"/>
      <c r="P4" s="22"/>
    </row>
    <row r="5" spans="1:16" ht="12.95" customHeight="1">
      <c r="A5" s="14"/>
      <c r="B5" s="23" t="s">
        <v>40</v>
      </c>
      <c r="C5" s="24"/>
      <c r="D5" s="24"/>
      <c r="E5" s="25">
        <v>115</v>
      </c>
      <c r="F5" s="25">
        <v>0</v>
      </c>
      <c r="G5" s="25">
        <v>0</v>
      </c>
      <c r="H5" s="26">
        <v>0</v>
      </c>
      <c r="I5" s="26">
        <v>0</v>
      </c>
      <c r="J5" s="25">
        <v>0</v>
      </c>
      <c r="K5" s="27">
        <f>SUM(E5+F5+G5+H5+I5+J5)</f>
        <v>115</v>
      </c>
      <c r="L5" s="25">
        <v>0</v>
      </c>
      <c r="M5" s="25">
        <v>42</v>
      </c>
      <c r="N5" s="25">
        <v>0</v>
      </c>
      <c r="O5" s="28"/>
      <c r="P5" s="28"/>
    </row>
    <row r="6" spans="1:16" ht="12.95" customHeight="1">
      <c r="A6" s="14"/>
      <c r="B6" s="16" t="s">
        <v>41</v>
      </c>
      <c r="C6" s="24"/>
      <c r="D6" s="24"/>
      <c r="E6" s="25">
        <v>200</v>
      </c>
      <c r="F6" s="25">
        <v>9</v>
      </c>
      <c r="G6" s="25">
        <v>0</v>
      </c>
      <c r="H6" s="26">
        <v>0</v>
      </c>
      <c r="I6" s="26">
        <v>0</v>
      </c>
      <c r="J6" s="25">
        <v>0</v>
      </c>
      <c r="K6" s="27">
        <f t="shared" ref="K6:K10" si="1">SUM(E6+F6+G6+H6+I6+J6)</f>
        <v>209</v>
      </c>
      <c r="L6" s="25">
        <v>0</v>
      </c>
      <c r="M6" s="25">
        <v>37</v>
      </c>
      <c r="N6" s="25">
        <v>10</v>
      </c>
      <c r="O6" s="28"/>
      <c r="P6" s="28"/>
    </row>
    <row r="7" spans="1:16" ht="12.95" customHeight="1">
      <c r="A7" s="14"/>
      <c r="B7" s="16" t="s">
        <v>42</v>
      </c>
      <c r="C7" s="24"/>
      <c r="D7" s="24"/>
      <c r="E7" s="25">
        <v>87</v>
      </c>
      <c r="F7" s="25">
        <v>120</v>
      </c>
      <c r="G7" s="25">
        <v>21</v>
      </c>
      <c r="H7" s="26">
        <v>0</v>
      </c>
      <c r="I7" s="26">
        <v>112</v>
      </c>
      <c r="J7" s="25">
        <v>0</v>
      </c>
      <c r="K7" s="27">
        <f t="shared" si="1"/>
        <v>340</v>
      </c>
      <c r="L7" s="25">
        <v>0</v>
      </c>
      <c r="M7" s="25">
        <v>33</v>
      </c>
      <c r="N7" s="25">
        <v>0</v>
      </c>
      <c r="O7" s="28"/>
      <c r="P7" s="28"/>
    </row>
    <row r="8" spans="1:16" ht="12.95" customHeight="1">
      <c r="A8" s="14"/>
      <c r="B8" s="16" t="s">
        <v>43</v>
      </c>
      <c r="C8" s="24"/>
      <c r="D8" s="24"/>
      <c r="E8" s="25">
        <v>68</v>
      </c>
      <c r="F8" s="25">
        <v>26</v>
      </c>
      <c r="G8" s="25">
        <v>6</v>
      </c>
      <c r="H8" s="26">
        <v>0</v>
      </c>
      <c r="I8" s="26">
        <v>3</v>
      </c>
      <c r="J8" s="25">
        <v>0</v>
      </c>
      <c r="K8" s="27">
        <f t="shared" si="1"/>
        <v>103</v>
      </c>
      <c r="L8" s="25">
        <v>0</v>
      </c>
      <c r="M8" s="25">
        <v>26</v>
      </c>
      <c r="N8" s="25">
        <v>0</v>
      </c>
      <c r="O8" s="28"/>
      <c r="P8" s="28"/>
    </row>
    <row r="9" spans="1:16" ht="12.95" customHeight="1">
      <c r="A9" s="14"/>
      <c r="B9" s="16" t="s">
        <v>44</v>
      </c>
      <c r="C9" s="24"/>
      <c r="D9" s="24"/>
      <c r="E9" s="25">
        <v>0</v>
      </c>
      <c r="F9" s="25">
        <v>0</v>
      </c>
      <c r="G9" s="25">
        <v>0</v>
      </c>
      <c r="H9" s="26">
        <v>0</v>
      </c>
      <c r="I9" s="26">
        <v>0</v>
      </c>
      <c r="J9" s="25">
        <v>0</v>
      </c>
      <c r="K9" s="27">
        <f t="shared" si="1"/>
        <v>0</v>
      </c>
      <c r="L9" s="25">
        <v>0</v>
      </c>
      <c r="M9" s="25">
        <v>7</v>
      </c>
      <c r="N9" s="25">
        <v>0</v>
      </c>
      <c r="O9" s="28"/>
      <c r="P9" s="28"/>
    </row>
    <row r="10" spans="1:16" ht="12.95" customHeight="1">
      <c r="A10" s="14"/>
      <c r="B10" s="16" t="s">
        <v>16</v>
      </c>
      <c r="C10" s="24"/>
      <c r="D10" s="24"/>
      <c r="E10" s="25">
        <v>0</v>
      </c>
      <c r="F10" s="25">
        <v>0</v>
      </c>
      <c r="G10" s="25">
        <v>0</v>
      </c>
      <c r="H10" s="26">
        <v>0</v>
      </c>
      <c r="I10" s="26">
        <v>0</v>
      </c>
      <c r="J10" s="25">
        <v>0</v>
      </c>
      <c r="K10" s="27">
        <f t="shared" si="1"/>
        <v>0</v>
      </c>
      <c r="L10" s="25">
        <v>0</v>
      </c>
      <c r="M10" s="25">
        <v>0</v>
      </c>
      <c r="N10" s="25">
        <v>0</v>
      </c>
      <c r="O10" s="28"/>
      <c r="P10" s="28"/>
    </row>
    <row r="11" spans="1:16" ht="12.95" customHeight="1">
      <c r="A11" s="14" t="s">
        <v>45</v>
      </c>
      <c r="B11" s="19" t="s">
        <v>9</v>
      </c>
      <c r="C11" s="20"/>
      <c r="D11" s="20"/>
      <c r="E11" s="21">
        <f>SUM(E12:E16)</f>
        <v>725</v>
      </c>
      <c r="F11" s="21">
        <f t="shared" ref="F11:N11" si="2">SUM(F12:F16)</f>
        <v>58</v>
      </c>
      <c r="G11" s="21">
        <f t="shared" si="2"/>
        <v>51</v>
      </c>
      <c r="H11" s="21">
        <f>SUM(H12:H16)</f>
        <v>532</v>
      </c>
      <c r="I11" s="21">
        <f t="shared" si="2"/>
        <v>336</v>
      </c>
      <c r="J11" s="21">
        <v>335</v>
      </c>
      <c r="K11" s="21">
        <f t="shared" si="2"/>
        <v>1965</v>
      </c>
      <c r="L11" s="21">
        <f t="shared" si="2"/>
        <v>0</v>
      </c>
      <c r="M11" s="21">
        <f t="shared" si="2"/>
        <v>1135</v>
      </c>
      <c r="N11" s="21">
        <f t="shared" si="2"/>
        <v>15</v>
      </c>
      <c r="O11" s="22"/>
      <c r="P11" s="22"/>
    </row>
    <row r="12" spans="1:16" ht="12.95" customHeight="1">
      <c r="A12" s="14"/>
      <c r="B12" s="16" t="s">
        <v>46</v>
      </c>
      <c r="C12" s="24"/>
      <c r="D12" s="24"/>
      <c r="E12" s="25">
        <v>81</v>
      </c>
      <c r="F12" s="25">
        <v>7</v>
      </c>
      <c r="G12" s="25">
        <v>19</v>
      </c>
      <c r="H12" s="26">
        <v>12</v>
      </c>
      <c r="I12" s="26">
        <v>0</v>
      </c>
      <c r="J12" s="29">
        <v>0</v>
      </c>
      <c r="K12" s="27">
        <f t="shared" ref="K12:K16" si="3">SUM(E12+F12+G12+H12+I12+J12)</f>
        <v>119</v>
      </c>
      <c r="L12" s="25">
        <v>0</v>
      </c>
      <c r="M12" s="25">
        <v>37</v>
      </c>
      <c r="N12" s="25">
        <v>0</v>
      </c>
      <c r="O12" s="28"/>
      <c r="P12" s="28"/>
    </row>
    <row r="13" spans="1:16" ht="12.95" customHeight="1">
      <c r="A13" s="14"/>
      <c r="B13" s="16" t="s">
        <v>4</v>
      </c>
      <c r="C13" s="24"/>
      <c r="D13" s="24"/>
      <c r="E13" s="25">
        <v>128</v>
      </c>
      <c r="F13" s="25">
        <v>6</v>
      </c>
      <c r="G13" s="25">
        <v>14</v>
      </c>
      <c r="H13" s="26">
        <v>44</v>
      </c>
      <c r="I13" s="26">
        <v>0</v>
      </c>
      <c r="J13" s="29">
        <v>3</v>
      </c>
      <c r="K13" s="27">
        <f t="shared" si="3"/>
        <v>195</v>
      </c>
      <c r="L13" s="25">
        <v>0</v>
      </c>
      <c r="M13" s="25">
        <v>49</v>
      </c>
      <c r="N13" s="25">
        <v>0</v>
      </c>
      <c r="O13" s="28"/>
      <c r="P13" s="28"/>
    </row>
    <row r="14" spans="1:16" ht="12.95" customHeight="1">
      <c r="A14" s="14"/>
      <c r="B14" s="16" t="s">
        <v>3</v>
      </c>
      <c r="C14" s="24"/>
      <c r="D14" s="24"/>
      <c r="E14" s="25">
        <v>267</v>
      </c>
      <c r="F14" s="25">
        <v>14</v>
      </c>
      <c r="G14" s="25">
        <v>18</v>
      </c>
      <c r="H14" s="26">
        <v>231</v>
      </c>
      <c r="I14" s="26">
        <v>0</v>
      </c>
      <c r="J14" s="29">
        <v>39</v>
      </c>
      <c r="K14" s="27">
        <f t="shared" si="3"/>
        <v>569</v>
      </c>
      <c r="L14" s="25">
        <v>0</v>
      </c>
      <c r="M14" s="25">
        <v>347</v>
      </c>
      <c r="N14" s="25">
        <v>15</v>
      </c>
      <c r="O14" s="28"/>
      <c r="P14" s="28"/>
    </row>
    <row r="15" spans="1:16" ht="12.95" customHeight="1">
      <c r="A15" s="14"/>
      <c r="B15" s="30" t="s">
        <v>47</v>
      </c>
      <c r="C15" s="24"/>
      <c r="D15" s="24"/>
      <c r="E15" s="25">
        <v>45</v>
      </c>
      <c r="F15" s="25">
        <v>6</v>
      </c>
      <c r="G15" s="25">
        <v>0</v>
      </c>
      <c r="H15" s="26">
        <v>74</v>
      </c>
      <c r="I15" s="26">
        <v>0</v>
      </c>
      <c r="J15" s="29">
        <v>12</v>
      </c>
      <c r="K15" s="27">
        <f t="shared" si="3"/>
        <v>137</v>
      </c>
      <c r="L15" s="25">
        <v>0</v>
      </c>
      <c r="M15" s="25">
        <v>195</v>
      </c>
      <c r="N15" s="25">
        <v>0</v>
      </c>
      <c r="O15" s="28"/>
      <c r="P15" s="28"/>
    </row>
    <row r="16" spans="1:16" ht="12.95" customHeight="1">
      <c r="A16" s="14"/>
      <c r="B16" s="16" t="s">
        <v>48</v>
      </c>
      <c r="C16" s="24"/>
      <c r="D16" s="24"/>
      <c r="E16" s="25">
        <v>204</v>
      </c>
      <c r="F16" s="25">
        <v>25</v>
      </c>
      <c r="G16" s="25">
        <v>0</v>
      </c>
      <c r="H16" s="26">
        <v>171</v>
      </c>
      <c r="I16" s="26">
        <v>336</v>
      </c>
      <c r="J16" s="29">
        <v>209</v>
      </c>
      <c r="K16" s="27">
        <f t="shared" si="3"/>
        <v>945</v>
      </c>
      <c r="L16" s="25">
        <v>0</v>
      </c>
      <c r="M16" s="25">
        <v>507</v>
      </c>
      <c r="N16" s="25">
        <v>0</v>
      </c>
      <c r="O16" s="28"/>
      <c r="P16" s="28"/>
    </row>
    <row r="17" spans="1:16" ht="12.95" customHeight="1">
      <c r="A17" s="14" t="s">
        <v>49</v>
      </c>
      <c r="B17" s="19" t="s">
        <v>9</v>
      </c>
      <c r="C17" s="20"/>
      <c r="D17" s="20"/>
      <c r="E17" s="21">
        <f>SUM(E18:E23)</f>
        <v>5</v>
      </c>
      <c r="F17" s="21">
        <f t="shared" ref="F17:N17" si="4">SUM(F18:F23)</f>
        <v>0</v>
      </c>
      <c r="G17" s="21">
        <f t="shared" si="4"/>
        <v>0</v>
      </c>
      <c r="H17" s="21">
        <f t="shared" si="4"/>
        <v>0</v>
      </c>
      <c r="I17" s="21">
        <f t="shared" si="4"/>
        <v>0</v>
      </c>
      <c r="J17" s="21">
        <f t="shared" si="4"/>
        <v>0</v>
      </c>
      <c r="K17" s="21">
        <f t="shared" si="4"/>
        <v>5</v>
      </c>
      <c r="L17" s="21">
        <f t="shared" si="4"/>
        <v>0</v>
      </c>
      <c r="M17" s="21">
        <f t="shared" si="4"/>
        <v>0</v>
      </c>
      <c r="N17" s="21">
        <f t="shared" si="4"/>
        <v>0</v>
      </c>
      <c r="O17" s="31"/>
      <c r="P17" s="31"/>
    </row>
    <row r="18" spans="1:16" ht="12.95" customHeight="1">
      <c r="A18" s="14"/>
      <c r="B18" s="23" t="s">
        <v>40</v>
      </c>
      <c r="C18" s="24"/>
      <c r="D18" s="24"/>
      <c r="E18" s="25">
        <v>1</v>
      </c>
      <c r="F18" s="25">
        <v>0</v>
      </c>
      <c r="G18" s="25">
        <v>0</v>
      </c>
      <c r="H18" s="25">
        <v>0</v>
      </c>
      <c r="I18" s="25">
        <v>0</v>
      </c>
      <c r="J18" s="25">
        <v>0</v>
      </c>
      <c r="K18" s="27">
        <f t="shared" ref="K18:K23" si="5">SUM(E18+F18+G18+H18+I18+J18)</f>
        <v>1</v>
      </c>
      <c r="L18" s="25">
        <v>0</v>
      </c>
      <c r="M18" s="25">
        <v>0</v>
      </c>
      <c r="N18" s="25">
        <v>0</v>
      </c>
      <c r="O18" s="28"/>
      <c r="P18" s="28"/>
    </row>
    <row r="19" spans="1:16" ht="12.95" customHeight="1">
      <c r="A19" s="14"/>
      <c r="B19" s="16" t="s">
        <v>41</v>
      </c>
      <c r="C19" s="24"/>
      <c r="D19" s="24"/>
      <c r="E19" s="25">
        <v>2</v>
      </c>
      <c r="F19" s="25">
        <v>0</v>
      </c>
      <c r="G19" s="25">
        <v>0</v>
      </c>
      <c r="H19" s="25">
        <v>0</v>
      </c>
      <c r="I19" s="25">
        <v>0</v>
      </c>
      <c r="J19" s="25">
        <v>0</v>
      </c>
      <c r="K19" s="27">
        <f t="shared" si="5"/>
        <v>2</v>
      </c>
      <c r="L19" s="25">
        <v>0</v>
      </c>
      <c r="M19" s="25">
        <v>0</v>
      </c>
      <c r="N19" s="25">
        <v>0</v>
      </c>
      <c r="O19" s="28"/>
      <c r="P19" s="28"/>
    </row>
    <row r="20" spans="1:16" ht="12.95" customHeight="1">
      <c r="A20" s="14"/>
      <c r="B20" s="16" t="s">
        <v>42</v>
      </c>
      <c r="C20" s="24"/>
      <c r="D20" s="24"/>
      <c r="E20" s="25">
        <v>2</v>
      </c>
      <c r="F20" s="25">
        <v>0</v>
      </c>
      <c r="G20" s="25">
        <v>0</v>
      </c>
      <c r="H20" s="25">
        <v>0</v>
      </c>
      <c r="I20" s="25">
        <v>0</v>
      </c>
      <c r="J20" s="25">
        <v>0</v>
      </c>
      <c r="K20" s="27">
        <f t="shared" si="5"/>
        <v>2</v>
      </c>
      <c r="L20" s="25">
        <v>0</v>
      </c>
      <c r="M20" s="25">
        <v>0</v>
      </c>
      <c r="N20" s="25">
        <v>0</v>
      </c>
      <c r="O20" s="28"/>
      <c r="P20" s="28"/>
    </row>
    <row r="21" spans="1:16" ht="12.95" customHeight="1">
      <c r="A21" s="14"/>
      <c r="B21" s="16" t="s">
        <v>43</v>
      </c>
      <c r="C21" s="24"/>
      <c r="D21" s="24"/>
      <c r="E21" s="25">
        <v>0</v>
      </c>
      <c r="F21" s="25">
        <v>0</v>
      </c>
      <c r="G21" s="25">
        <v>0</v>
      </c>
      <c r="H21" s="25">
        <v>0</v>
      </c>
      <c r="I21" s="25">
        <v>0</v>
      </c>
      <c r="J21" s="25">
        <v>0</v>
      </c>
      <c r="K21" s="27">
        <f t="shared" si="5"/>
        <v>0</v>
      </c>
      <c r="L21" s="25">
        <v>0</v>
      </c>
      <c r="M21" s="25">
        <v>0</v>
      </c>
      <c r="N21" s="25">
        <v>0</v>
      </c>
      <c r="O21" s="28"/>
      <c r="P21" s="28"/>
    </row>
    <row r="22" spans="1:16" ht="12.95" customHeight="1">
      <c r="A22" s="14"/>
      <c r="B22" s="16" t="s">
        <v>44</v>
      </c>
      <c r="C22" s="24"/>
      <c r="D22" s="24"/>
      <c r="E22" s="25">
        <v>0</v>
      </c>
      <c r="F22" s="25">
        <v>0</v>
      </c>
      <c r="G22" s="25">
        <v>0</v>
      </c>
      <c r="H22" s="25">
        <v>0</v>
      </c>
      <c r="I22" s="25">
        <v>0</v>
      </c>
      <c r="J22" s="25">
        <v>0</v>
      </c>
      <c r="K22" s="27">
        <f t="shared" si="5"/>
        <v>0</v>
      </c>
      <c r="L22" s="25">
        <v>0</v>
      </c>
      <c r="M22" s="25">
        <v>0</v>
      </c>
      <c r="N22" s="25">
        <v>0</v>
      </c>
      <c r="O22" s="28"/>
      <c r="P22" s="28"/>
    </row>
    <row r="23" spans="1:16" ht="12.95" customHeight="1">
      <c r="A23" s="14"/>
      <c r="B23" s="16" t="s">
        <v>16</v>
      </c>
      <c r="C23" s="24"/>
      <c r="D23" s="24"/>
      <c r="E23" s="25">
        <v>0</v>
      </c>
      <c r="F23" s="25">
        <v>0</v>
      </c>
      <c r="G23" s="25">
        <v>0</v>
      </c>
      <c r="H23" s="25">
        <v>0</v>
      </c>
      <c r="I23" s="25">
        <v>0</v>
      </c>
      <c r="J23" s="25">
        <v>0</v>
      </c>
      <c r="K23" s="27">
        <f t="shared" si="5"/>
        <v>0</v>
      </c>
      <c r="L23" s="25">
        <v>0</v>
      </c>
      <c r="M23" s="25">
        <v>0</v>
      </c>
      <c r="N23" s="25">
        <v>0</v>
      </c>
      <c r="O23" s="28"/>
      <c r="P23" s="28"/>
    </row>
    <row r="24" spans="1:16" ht="12.95" customHeight="1">
      <c r="A24" s="14" t="s">
        <v>50</v>
      </c>
      <c r="B24" s="19" t="s">
        <v>9</v>
      </c>
      <c r="C24" s="20"/>
      <c r="D24" s="20"/>
      <c r="E24" s="21">
        <f>SUM(E25:E29)</f>
        <v>23</v>
      </c>
      <c r="F24" s="21">
        <f t="shared" ref="F24:N24" si="6">SUM(F25:F29)</f>
        <v>4</v>
      </c>
      <c r="G24" s="21">
        <f t="shared" si="6"/>
        <v>1</v>
      </c>
      <c r="H24" s="21">
        <f t="shared" si="6"/>
        <v>31</v>
      </c>
      <c r="I24" s="21">
        <f t="shared" si="6"/>
        <v>10</v>
      </c>
      <c r="J24" s="21">
        <f t="shared" si="6"/>
        <v>20</v>
      </c>
      <c r="K24" s="21">
        <f t="shared" si="6"/>
        <v>89</v>
      </c>
      <c r="L24" s="21">
        <f t="shared" si="6"/>
        <v>0</v>
      </c>
      <c r="M24" s="21">
        <f t="shared" si="6"/>
        <v>0</v>
      </c>
      <c r="N24" s="21">
        <f t="shared" si="6"/>
        <v>0</v>
      </c>
      <c r="O24" s="32"/>
      <c r="P24" s="32"/>
    </row>
    <row r="25" spans="1:16" ht="12.95" customHeight="1">
      <c r="A25" s="14"/>
      <c r="B25" s="16" t="s">
        <v>46</v>
      </c>
      <c r="C25" s="24"/>
      <c r="D25" s="24"/>
      <c r="E25" s="33">
        <v>8</v>
      </c>
      <c r="F25" s="33">
        <v>1</v>
      </c>
      <c r="G25" s="33">
        <v>0</v>
      </c>
      <c r="H25" s="26">
        <v>2</v>
      </c>
      <c r="I25" s="26">
        <v>0</v>
      </c>
      <c r="J25" s="26">
        <v>0</v>
      </c>
      <c r="K25" s="34">
        <f t="shared" ref="K25:K29" si="7">SUM(E25+F25+G25+H25+I25+J25)</f>
        <v>11</v>
      </c>
      <c r="L25" s="33">
        <v>0</v>
      </c>
      <c r="M25" s="33">
        <v>0</v>
      </c>
      <c r="N25" s="33">
        <v>0</v>
      </c>
      <c r="O25" s="28"/>
      <c r="P25" s="28"/>
    </row>
    <row r="26" spans="1:16" ht="12.95" customHeight="1">
      <c r="A26" s="14"/>
      <c r="B26" s="16" t="s">
        <v>4</v>
      </c>
      <c r="C26" s="24"/>
      <c r="D26" s="24"/>
      <c r="E26" s="33">
        <v>5</v>
      </c>
      <c r="F26" s="33">
        <v>0</v>
      </c>
      <c r="G26" s="33">
        <v>0</v>
      </c>
      <c r="H26" s="26">
        <v>2</v>
      </c>
      <c r="I26" s="26">
        <v>0</v>
      </c>
      <c r="J26" s="26">
        <v>4</v>
      </c>
      <c r="K26" s="34">
        <f t="shared" si="7"/>
        <v>11</v>
      </c>
      <c r="L26" s="33">
        <v>0</v>
      </c>
      <c r="M26" s="33">
        <v>0</v>
      </c>
      <c r="N26" s="33">
        <v>0</v>
      </c>
      <c r="O26" s="28"/>
      <c r="P26" s="28"/>
    </row>
    <row r="27" spans="1:16" ht="12.95" customHeight="1">
      <c r="A27" s="14"/>
      <c r="B27" s="16" t="s">
        <v>3</v>
      </c>
      <c r="C27" s="24"/>
      <c r="D27" s="24"/>
      <c r="E27" s="33">
        <v>9</v>
      </c>
      <c r="F27" s="33">
        <v>1</v>
      </c>
      <c r="G27" s="33">
        <v>1</v>
      </c>
      <c r="H27" s="26">
        <v>13</v>
      </c>
      <c r="I27" s="26">
        <v>0</v>
      </c>
      <c r="J27" s="26">
        <v>8</v>
      </c>
      <c r="K27" s="34">
        <f t="shared" si="7"/>
        <v>32</v>
      </c>
      <c r="L27" s="33">
        <v>0</v>
      </c>
      <c r="M27" s="33">
        <v>0</v>
      </c>
      <c r="N27" s="33">
        <v>0</v>
      </c>
      <c r="O27" s="28"/>
      <c r="P27" s="28"/>
    </row>
    <row r="28" spans="1:16" ht="12.95" customHeight="1">
      <c r="A28" s="14"/>
      <c r="B28" s="30" t="s">
        <v>47</v>
      </c>
      <c r="C28" s="24"/>
      <c r="D28" s="24"/>
      <c r="E28" s="33">
        <v>1</v>
      </c>
      <c r="F28" s="33">
        <v>0</v>
      </c>
      <c r="G28" s="33">
        <v>0</v>
      </c>
      <c r="H28" s="26">
        <v>6</v>
      </c>
      <c r="I28" s="26">
        <v>0</v>
      </c>
      <c r="J28" s="26">
        <v>1</v>
      </c>
      <c r="K28" s="34">
        <f t="shared" si="7"/>
        <v>8</v>
      </c>
      <c r="L28" s="33">
        <v>0</v>
      </c>
      <c r="M28" s="33">
        <v>0</v>
      </c>
      <c r="N28" s="33">
        <v>0</v>
      </c>
      <c r="O28" s="28"/>
      <c r="P28" s="28"/>
    </row>
    <row r="29" spans="1:16" ht="12.95" customHeight="1">
      <c r="A29" s="14"/>
      <c r="B29" s="16" t="s">
        <v>48</v>
      </c>
      <c r="C29" s="24"/>
      <c r="D29" s="24"/>
      <c r="E29" s="33">
        <v>0</v>
      </c>
      <c r="F29" s="33">
        <v>2</v>
      </c>
      <c r="G29" s="33">
        <v>0</v>
      </c>
      <c r="H29" s="26">
        <v>8</v>
      </c>
      <c r="I29" s="26">
        <v>10</v>
      </c>
      <c r="J29" s="26">
        <v>7</v>
      </c>
      <c r="K29" s="34">
        <f t="shared" si="7"/>
        <v>27</v>
      </c>
      <c r="L29" s="33">
        <v>0</v>
      </c>
      <c r="M29" s="33">
        <v>0</v>
      </c>
      <c r="N29" s="33">
        <v>0</v>
      </c>
      <c r="O29" s="28"/>
      <c r="P29" s="28"/>
    </row>
    <row r="30" spans="1:16" ht="12.95" customHeight="1">
      <c r="A30" s="35" t="s">
        <v>51</v>
      </c>
      <c r="B30" s="19" t="s">
        <v>9</v>
      </c>
      <c r="C30" s="20"/>
      <c r="D30" s="20"/>
      <c r="E30" s="21">
        <f>SUM(E31:E35)</f>
        <v>7205</v>
      </c>
      <c r="F30" s="21">
        <f t="shared" ref="F30:N30" si="8">SUM(F31:F35)</f>
        <v>2967</v>
      </c>
      <c r="G30" s="21">
        <f t="shared" si="8"/>
        <v>2047</v>
      </c>
      <c r="H30" s="21">
        <f t="shared" si="8"/>
        <v>4245</v>
      </c>
      <c r="I30" s="21">
        <f t="shared" si="8"/>
        <v>2133</v>
      </c>
      <c r="J30" s="21">
        <f t="shared" si="8"/>
        <v>1658</v>
      </c>
      <c r="K30" s="21">
        <f t="shared" si="8"/>
        <v>20255</v>
      </c>
      <c r="L30" s="21">
        <f t="shared" si="8"/>
        <v>281</v>
      </c>
      <c r="M30" s="21">
        <f t="shared" si="8"/>
        <v>10194</v>
      </c>
      <c r="N30" s="21">
        <f t="shared" si="8"/>
        <v>208</v>
      </c>
      <c r="O30" s="36"/>
      <c r="P30" s="36"/>
    </row>
    <row r="31" spans="1:16" ht="12.95" customHeight="1">
      <c r="A31" s="37"/>
      <c r="B31" s="16" t="s">
        <v>52</v>
      </c>
      <c r="C31" s="24"/>
      <c r="D31" s="24"/>
      <c r="E31" s="38">
        <v>73</v>
      </c>
      <c r="F31" s="38">
        <v>4</v>
      </c>
      <c r="G31" s="38">
        <v>12</v>
      </c>
      <c r="H31" s="38">
        <v>31</v>
      </c>
      <c r="I31" s="38">
        <v>17</v>
      </c>
      <c r="J31" s="26">
        <v>12</v>
      </c>
      <c r="K31" s="34">
        <f t="shared" ref="K31:K36" si="9">SUM(E31+F31+G31+H31+I31+J31)</f>
        <v>149</v>
      </c>
      <c r="L31" s="33">
        <v>0</v>
      </c>
      <c r="M31" s="39">
        <v>5208</v>
      </c>
      <c r="N31" s="39">
        <v>167</v>
      </c>
      <c r="O31" s="28"/>
      <c r="P31" s="28"/>
    </row>
    <row r="32" spans="1:16" ht="12.95" customHeight="1">
      <c r="A32" s="37"/>
      <c r="B32" s="16" t="s">
        <v>53</v>
      </c>
      <c r="C32" s="24"/>
      <c r="D32" s="24"/>
      <c r="E32" s="38">
        <v>3010</v>
      </c>
      <c r="F32" s="38">
        <v>2458</v>
      </c>
      <c r="G32" s="38">
        <v>1590</v>
      </c>
      <c r="H32" s="38">
        <v>3266</v>
      </c>
      <c r="I32" s="38">
        <v>1762</v>
      </c>
      <c r="J32" s="26">
        <v>1002</v>
      </c>
      <c r="K32" s="34">
        <f t="shared" si="9"/>
        <v>13088</v>
      </c>
      <c r="L32" s="33">
        <v>268</v>
      </c>
      <c r="M32" s="40"/>
      <c r="N32" s="40"/>
      <c r="O32" s="28"/>
      <c r="P32" s="28"/>
    </row>
    <row r="33" spans="1:19" ht="12.95" customHeight="1">
      <c r="A33" s="37"/>
      <c r="B33" s="16" t="s">
        <v>54</v>
      </c>
      <c r="C33" s="24"/>
      <c r="D33" s="24"/>
      <c r="E33" s="38">
        <v>3917</v>
      </c>
      <c r="F33" s="38">
        <v>439</v>
      </c>
      <c r="G33" s="38">
        <v>404</v>
      </c>
      <c r="H33" s="38">
        <v>788</v>
      </c>
      <c r="I33" s="38">
        <v>319</v>
      </c>
      <c r="J33" s="26">
        <v>621</v>
      </c>
      <c r="K33" s="34">
        <f t="shared" si="9"/>
        <v>6488</v>
      </c>
      <c r="L33" s="33">
        <v>11</v>
      </c>
      <c r="M33" s="33">
        <v>4956</v>
      </c>
      <c r="N33" s="33">
        <v>40</v>
      </c>
      <c r="O33" s="28"/>
      <c r="P33" s="28"/>
    </row>
    <row r="34" spans="1:19" ht="12.95" customHeight="1">
      <c r="A34" s="37"/>
      <c r="B34" s="16" t="s">
        <v>55</v>
      </c>
      <c r="C34" s="24"/>
      <c r="D34" s="24"/>
      <c r="E34" s="38">
        <v>205</v>
      </c>
      <c r="F34" s="38">
        <v>66</v>
      </c>
      <c r="G34" s="38">
        <v>41</v>
      </c>
      <c r="H34" s="38">
        <v>160</v>
      </c>
      <c r="I34" s="38">
        <v>35</v>
      </c>
      <c r="J34" s="26">
        <v>23</v>
      </c>
      <c r="K34" s="34">
        <f t="shared" si="9"/>
        <v>530</v>
      </c>
      <c r="L34" s="33">
        <v>2</v>
      </c>
      <c r="M34" s="33">
        <v>30</v>
      </c>
      <c r="N34" s="33">
        <v>1</v>
      </c>
      <c r="O34" s="28"/>
      <c r="P34" s="28"/>
    </row>
    <row r="35" spans="1:19" ht="12.95" customHeight="1">
      <c r="A35" s="37"/>
      <c r="B35" s="30" t="s">
        <v>16</v>
      </c>
      <c r="C35" s="24"/>
      <c r="D35" s="24"/>
      <c r="E35" s="38">
        <v>0</v>
      </c>
      <c r="F35" s="38">
        <v>0</v>
      </c>
      <c r="G35" s="38">
        <v>0</v>
      </c>
      <c r="H35" s="38">
        <v>0</v>
      </c>
      <c r="I35" s="38">
        <v>0</v>
      </c>
      <c r="J35" s="26">
        <v>0</v>
      </c>
      <c r="K35" s="34">
        <f t="shared" si="9"/>
        <v>0</v>
      </c>
      <c r="L35" s="33">
        <v>0</v>
      </c>
      <c r="M35" s="33">
        <v>0</v>
      </c>
      <c r="N35" s="33">
        <v>0</v>
      </c>
      <c r="O35" s="28"/>
      <c r="P35" s="28"/>
      <c r="S35" s="41"/>
    </row>
    <row r="36" spans="1:19" ht="12.95" customHeight="1">
      <c r="A36" s="42" t="s">
        <v>56</v>
      </c>
      <c r="B36" s="43"/>
      <c r="C36" s="20"/>
      <c r="D36" s="20"/>
      <c r="E36" s="38">
        <v>0</v>
      </c>
      <c r="F36" s="38">
        <v>0</v>
      </c>
      <c r="G36" s="38">
        <v>0</v>
      </c>
      <c r="H36" s="38">
        <v>0</v>
      </c>
      <c r="I36" s="44">
        <v>0</v>
      </c>
      <c r="J36" s="26">
        <v>0</v>
      </c>
      <c r="K36" s="34">
        <f t="shared" si="9"/>
        <v>0</v>
      </c>
      <c r="L36" s="33">
        <v>0</v>
      </c>
      <c r="M36" s="33">
        <v>0</v>
      </c>
      <c r="N36" s="33">
        <v>0</v>
      </c>
      <c r="O36" s="36"/>
      <c r="P36" s="36"/>
      <c r="S36" s="41"/>
    </row>
    <row r="37" spans="1:19" ht="13.5" customHeight="1">
      <c r="A37" s="45" t="s">
        <v>57</v>
      </c>
      <c r="B37" s="45"/>
      <c r="C37" s="46">
        <f t="shared" ref="C37:D37" si="10">SUM(C4+C11+C17+C24+C30+C36)</f>
        <v>0</v>
      </c>
      <c r="D37" s="46">
        <f t="shared" si="10"/>
        <v>0</v>
      </c>
      <c r="E37" s="47">
        <f>SUM(E4+E11+E17+E24+E30+E36)</f>
        <v>8428</v>
      </c>
      <c r="F37" s="47">
        <f t="shared" ref="F37:P37" si="11">SUM(F4+F11+F17+F24+F30+F36)</f>
        <v>3184</v>
      </c>
      <c r="G37" s="47">
        <f t="shared" si="11"/>
        <v>2126</v>
      </c>
      <c r="H37" s="47">
        <f t="shared" si="11"/>
        <v>4808</v>
      </c>
      <c r="I37" s="47">
        <f t="shared" si="11"/>
        <v>2594</v>
      </c>
      <c r="J37" s="47">
        <f t="shared" si="11"/>
        <v>2013</v>
      </c>
      <c r="K37" s="47">
        <f t="shared" si="11"/>
        <v>23081</v>
      </c>
      <c r="L37" s="47">
        <f t="shared" si="11"/>
        <v>281</v>
      </c>
      <c r="M37" s="47">
        <f t="shared" si="11"/>
        <v>11474</v>
      </c>
      <c r="N37" s="47">
        <f t="shared" si="11"/>
        <v>233</v>
      </c>
      <c r="O37" s="48">
        <f t="shared" si="11"/>
        <v>0</v>
      </c>
      <c r="P37" s="48">
        <f t="shared" si="11"/>
        <v>0</v>
      </c>
    </row>
    <row r="38" spans="1:19" ht="24">
      <c r="A38" s="49" t="s">
        <v>58</v>
      </c>
      <c r="B38" s="49"/>
      <c r="C38" s="49"/>
      <c r="D38" s="49"/>
      <c r="E38" s="49"/>
      <c r="F38" s="49"/>
      <c r="G38" s="49"/>
      <c r="H38" s="49"/>
      <c r="I38" s="49"/>
      <c r="J38" s="49"/>
      <c r="K38" s="49"/>
      <c r="L38" s="49"/>
      <c r="M38" s="49"/>
      <c r="N38" s="49"/>
      <c r="O38" s="49"/>
      <c r="P38" s="49"/>
    </row>
    <row r="39" spans="1:19" ht="17.25" customHeight="1">
      <c r="A39" s="50"/>
      <c r="B39" s="50"/>
      <c r="C39" s="50"/>
      <c r="D39" s="50"/>
      <c r="E39" s="50"/>
      <c r="F39" s="50"/>
      <c r="G39" s="50"/>
      <c r="H39" s="50"/>
      <c r="I39" s="50"/>
      <c r="J39" s="50"/>
      <c r="K39" s="50"/>
      <c r="L39" s="50"/>
      <c r="M39" s="50"/>
      <c r="N39" s="50"/>
      <c r="O39" s="50"/>
      <c r="P39" s="50"/>
    </row>
  </sheetData>
  <mergeCells count="27">
    <mergeCell ref="A36:B36"/>
    <mergeCell ref="A37:B37"/>
    <mergeCell ref="A38:P38"/>
    <mergeCell ref="P2:P3"/>
    <mergeCell ref="A4:A10"/>
    <mergeCell ref="A11:A16"/>
    <mergeCell ref="A17:A23"/>
    <mergeCell ref="A24:A29"/>
    <mergeCell ref="A30:A35"/>
    <mergeCell ref="M31:M32"/>
    <mergeCell ref="N31:N32"/>
    <mergeCell ref="J2:J3"/>
    <mergeCell ref="K2:K3"/>
    <mergeCell ref="L2:L3"/>
    <mergeCell ref="M2:M3"/>
    <mergeCell ref="N2:N3"/>
    <mergeCell ref="O2:O3"/>
    <mergeCell ref="A1:A3"/>
    <mergeCell ref="B1:B3"/>
    <mergeCell ref="C1:C3"/>
    <mergeCell ref="D1:D3"/>
    <mergeCell ref="E1:M1"/>
    <mergeCell ref="O1:P1"/>
    <mergeCell ref="E2:E3"/>
    <mergeCell ref="F2:F3"/>
    <mergeCell ref="G2:G3"/>
    <mergeCell ref="H2:I2"/>
  </mergeCells>
  <pageMargins left="0.7" right="0.7" top="0.75" bottom="0.75" header="0.3" footer="0.3"/>
  <pageSetup paperSize="9" scale="90" orientation="landscape" r:id="rId1"/>
  <headerFooter>
    <oddHeader>&amp;C&amp;"B Titr,Bold"&amp;13آمار نیروی انسانی دانشگاه علوم پزشکی و خدمات بهداشتی درمانی اصفهان در پایان سال 1393</oddHeader>
    <oddFooter>&amp;C&amp;"B Zar,Regular"دبیرخانه هیأت امنای دانشگاههای علوم پزشکی کشور</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واحد</vt:lpstr>
      <vt:lpstr>دانشجو</vt:lpstr>
      <vt:lpstr>نیرو</vt:lpstr>
      <vt:lpstr>دانشجو!Print_Area</vt:lpstr>
      <vt:lpstr>نیرو!Print_Area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tvd</dc:creator>
  <cp:lastModifiedBy>BAHRE3</cp:lastModifiedBy>
  <cp:lastPrinted>2015-08-16T06:38:46Z</cp:lastPrinted>
  <dcterms:created xsi:type="dcterms:W3CDTF">2010-01-30T12:33:35Z</dcterms:created>
  <dcterms:modified xsi:type="dcterms:W3CDTF">2015-12-26T06:37:40Z</dcterms:modified>
</cp:coreProperties>
</file>